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irginijus\Desktop\"/>
    </mc:Choice>
  </mc:AlternateContent>
  <xr:revisionPtr revIDLastSave="0" documentId="13_ncr:1_{B5822F4D-A13D-4828-8D65-DDCAF7AE331B}" xr6:coauthVersionLast="47" xr6:coauthVersionMax="47" xr10:uidLastSave="{00000000-0000-0000-0000-000000000000}"/>
  <bookViews>
    <workbookView xWindow="-120" yWindow="-120" windowWidth="20730" windowHeight="11160" tabRatio="774" xr2:uid="{00000000-000D-0000-FFFF-FFFF00000000}"/>
  </bookViews>
  <sheets>
    <sheet name="duomenys" sheetId="9" r:id="rId1"/>
    <sheet name="F1A" sheetId="5" r:id="rId2"/>
    <sheet name="F1B" sheetId="1" r:id="rId3"/>
    <sheet name="F1C" sheetId="4" r:id="rId4"/>
    <sheet name="F1G" sheetId="10" r:id="rId5"/>
    <sheet name="F1H" sheetId="11" r:id="rId6"/>
    <sheet name="HLG" sheetId="12" r:id="rId7"/>
  </sheets>
  <definedNames>
    <definedName name="_xlnm._FilterDatabase" localSheetId="1" hidden="1">F1A!$B$7:$K$20</definedName>
    <definedName name="_xlnm.Print_Area" localSheetId="1">F1A!$A$1:$L$23</definedName>
    <definedName name="_xlnm.Print_Area" localSheetId="2">F1B!$A$1:$L$15</definedName>
    <definedName name="_xlnm.Print_Area" localSheetId="3">F1C!$A$1:$L$14</definedName>
  </definedNames>
  <calcPr calcId="181029"/>
</workbook>
</file>

<file path=xl/calcChain.xml><?xml version="1.0" encoding="utf-8"?>
<calcChain xmlns="http://schemas.openxmlformats.org/spreadsheetml/2006/main">
  <c r="L9" i="10" l="1"/>
  <c r="K9" i="10"/>
  <c r="L7" i="1"/>
  <c r="K7" i="1"/>
  <c r="L9" i="1"/>
  <c r="K9" i="1"/>
  <c r="K14" i="5"/>
  <c r="L14" i="5"/>
  <c r="L17" i="5"/>
  <c r="K17" i="5"/>
  <c r="L12" i="5"/>
  <c r="K12" i="5"/>
  <c r="L9" i="11"/>
  <c r="K9" i="11"/>
  <c r="L8" i="11"/>
  <c r="K8" i="11"/>
  <c r="L9" i="12"/>
  <c r="K9" i="12"/>
  <c r="L16" i="12"/>
  <c r="K16" i="12"/>
  <c r="L17" i="12"/>
  <c r="K17" i="12"/>
  <c r="L19" i="12"/>
  <c r="K19" i="12"/>
  <c r="L23" i="12"/>
  <c r="K23" i="12"/>
  <c r="L22" i="12"/>
  <c r="K22" i="12"/>
  <c r="L20" i="12"/>
  <c r="K20" i="12"/>
  <c r="L8" i="12"/>
  <c r="K8" i="12"/>
  <c r="L14" i="12"/>
  <c r="K14" i="12"/>
  <c r="L13" i="12"/>
  <c r="K13" i="12"/>
  <c r="L11" i="12"/>
  <c r="K11" i="12"/>
  <c r="L10" i="12"/>
  <c r="K10" i="12"/>
  <c r="L18" i="12"/>
  <c r="K18" i="12"/>
  <c r="L21" i="12"/>
  <c r="K21" i="12"/>
  <c r="K27" i="12"/>
  <c r="C27" i="12"/>
  <c r="K26" i="12"/>
  <c r="C26" i="12"/>
  <c r="L24" i="12"/>
  <c r="K24" i="12"/>
  <c r="L7" i="12"/>
  <c r="K7" i="12"/>
  <c r="L15" i="12"/>
  <c r="K15" i="12"/>
  <c r="L12" i="12"/>
  <c r="K12" i="12"/>
  <c r="A2" i="12"/>
  <c r="L10" i="11"/>
  <c r="K10" i="11"/>
  <c r="L11" i="11"/>
  <c r="K11" i="11"/>
  <c r="L7" i="4"/>
  <c r="K7" i="4"/>
  <c r="L10" i="4"/>
  <c r="K10" i="4"/>
  <c r="L8" i="4"/>
  <c r="K8" i="4"/>
  <c r="L7" i="10"/>
  <c r="K7" i="10"/>
  <c r="K10" i="1" l="1"/>
  <c r="L8" i="1"/>
  <c r="K11" i="4"/>
  <c r="K15" i="11"/>
  <c r="C15" i="11"/>
  <c r="K14" i="11"/>
  <c r="C14" i="11"/>
  <c r="L7" i="11"/>
  <c r="K7" i="11"/>
  <c r="A2" i="11"/>
  <c r="K12" i="10"/>
  <c r="C12" i="10"/>
  <c r="K11" i="10"/>
  <c r="C11" i="10"/>
  <c r="K8" i="10"/>
  <c r="L8" i="10"/>
  <c r="A2" i="10"/>
  <c r="L10" i="5" l="1"/>
  <c r="L18" i="5"/>
  <c r="L13" i="5"/>
  <c r="L8" i="5"/>
  <c r="L7" i="5"/>
  <c r="L15" i="5"/>
  <c r="L16" i="5"/>
  <c r="L11" i="5"/>
  <c r="L19" i="5"/>
  <c r="L9" i="5"/>
  <c r="L20" i="5"/>
  <c r="K15" i="5" l="1"/>
  <c r="K20" i="5"/>
  <c r="K19" i="5" l="1"/>
  <c r="K8" i="1"/>
  <c r="L11" i="4"/>
  <c r="K9" i="4"/>
  <c r="L9" i="4"/>
  <c r="L12" i="1"/>
  <c r="L10" i="1"/>
  <c r="L11" i="1"/>
  <c r="C22" i="5"/>
  <c r="K8" i="5"/>
  <c r="K18" i="5"/>
  <c r="K9" i="5"/>
  <c r="K10" i="5"/>
  <c r="K11" i="5"/>
  <c r="K13" i="5"/>
  <c r="K7" i="5"/>
  <c r="K16" i="5"/>
  <c r="K14" i="1"/>
  <c r="K13" i="4"/>
  <c r="K14" i="4"/>
  <c r="C14" i="4"/>
  <c r="C13" i="4"/>
  <c r="K15" i="1"/>
  <c r="C15" i="1"/>
  <c r="C14" i="1"/>
  <c r="K22" i="5"/>
  <c r="C23" i="5"/>
  <c r="A2" i="4"/>
  <c r="A2" i="1"/>
  <c r="K23" i="5"/>
  <c r="A2" i="5"/>
  <c r="K11" i="1"/>
  <c r="K12" i="1"/>
</calcChain>
</file>

<file path=xl/sharedStrings.xml><?xml version="1.0" encoding="utf-8"?>
<sst xmlns="http://schemas.openxmlformats.org/spreadsheetml/2006/main" count="173" uniqueCount="82">
  <si>
    <t>Nr.</t>
  </si>
  <si>
    <t>Komanda</t>
  </si>
  <si>
    <t>Rezultatas</t>
  </si>
  <si>
    <t>Parašai:</t>
  </si>
  <si>
    <t>Utena</t>
  </si>
  <si>
    <t>Šiauliai</t>
  </si>
  <si>
    <t>Panevėžys</t>
  </si>
  <si>
    <t>Virginijus Ivančikas</t>
  </si>
  <si>
    <t>Per 1000</t>
  </si>
  <si>
    <t>Varžybų pavadinimas</t>
  </si>
  <si>
    <t>Vieta</t>
  </si>
  <si>
    <t>Data</t>
  </si>
  <si>
    <t>Varžybų sekretorius</t>
  </si>
  <si>
    <t>Data:</t>
  </si>
  <si>
    <t>F-1-B rezultatai</t>
  </si>
  <si>
    <t>F-1-C rezultatai</t>
  </si>
  <si>
    <t>F-1-A rezultatai</t>
  </si>
  <si>
    <t>Laisvo skridimo aviamodelių varžybos</t>
  </si>
  <si>
    <t>Dalyvis</t>
  </si>
  <si>
    <t>Paulius Budovas</t>
  </si>
  <si>
    <t>Modestas Snukiškis</t>
  </si>
  <si>
    <t>Klubinės</t>
  </si>
  <si>
    <t>TSK Erdvė</t>
  </si>
  <si>
    <t>Saulius Kaunietis</t>
  </si>
  <si>
    <t>Vilnius</t>
  </si>
  <si>
    <t>Justinas Bartkevičius</t>
  </si>
  <si>
    <t>Rolandas Mackus</t>
  </si>
  <si>
    <t>Paluknys</t>
  </si>
  <si>
    <t>F-1-H rezultatai</t>
  </si>
  <si>
    <t>F-1-G rezultatai</t>
  </si>
  <si>
    <t>F1</t>
  </si>
  <si>
    <t>F2</t>
  </si>
  <si>
    <t>Vyr. teisėjas</t>
  </si>
  <si>
    <t>Vytautas Kaunietis</t>
  </si>
  <si>
    <t>Marius Bliujus</t>
  </si>
  <si>
    <t>Varėna</t>
  </si>
  <si>
    <t>Danas Babenskas</t>
  </si>
  <si>
    <t>Darijus Atkočiūnas</t>
  </si>
  <si>
    <t>Biržai</t>
  </si>
  <si>
    <t>H-L-G rezultatai</t>
  </si>
  <si>
    <t>Vytas Klezys</t>
  </si>
  <si>
    <t>Laimis Praniauskas</t>
  </si>
  <si>
    <t>Aronas Treinys (J)</t>
  </si>
  <si>
    <t>Edmundas Mikulėnas</t>
  </si>
  <si>
    <t>Mantvydas Latvėnas</t>
  </si>
  <si>
    <t>Varėnos taurė 2025</t>
  </si>
  <si>
    <t>Gediminas Vaitekūnas</t>
  </si>
  <si>
    <t xml:space="preserve"> F-1-G, F-1-H, HLG</t>
  </si>
  <si>
    <t>F-1-A, F-1-B, F-1-C</t>
  </si>
  <si>
    <t>Vidas Dimavičius</t>
  </si>
  <si>
    <t>Eligijus Barkus</t>
  </si>
  <si>
    <t>Algirdas Žiūkas</t>
  </si>
  <si>
    <t>Arvydas Palskys</t>
  </si>
  <si>
    <t>Julius Jaskonis (J)</t>
  </si>
  <si>
    <t>Gintaras Trimakas</t>
  </si>
  <si>
    <t>Tomas Mackus</t>
  </si>
  <si>
    <t>Sandis Rošonoks</t>
  </si>
  <si>
    <t>Latvia</t>
  </si>
  <si>
    <t>Henrikas Aukštakis</t>
  </si>
  <si>
    <t>Airija</t>
  </si>
  <si>
    <t>Robertas Šeinauskas</t>
  </si>
  <si>
    <t>Jomantas Kviklys</t>
  </si>
  <si>
    <t>Ąžuolas Bliujus</t>
  </si>
  <si>
    <t>Dovydas Bliujus</t>
  </si>
  <si>
    <t>Mantas Užgirys</t>
  </si>
  <si>
    <t>Mantas Janulevičius</t>
  </si>
  <si>
    <t>Matas Bušniauskas</t>
  </si>
  <si>
    <t>Benas Krasovskis</t>
  </si>
  <si>
    <t>Mantas Užgirys - 12</t>
  </si>
  <si>
    <t>Ąžuolas Bliujus - 12</t>
  </si>
  <si>
    <t>Dovydas Bliujus - 12</t>
  </si>
  <si>
    <t>Matas Bušniauskas - 12</t>
  </si>
  <si>
    <t>Benas Leimontas - 12</t>
  </si>
  <si>
    <t>Justas Petraitis - 12</t>
  </si>
  <si>
    <t>Lev Rukštelis</t>
  </si>
  <si>
    <t>Domas Genevičius - 12</t>
  </si>
  <si>
    <t>Pavel Rukštelis - 12</t>
  </si>
  <si>
    <t>Aronas Treinys</t>
  </si>
  <si>
    <t>Astijus Kirkis - 12</t>
  </si>
  <si>
    <t>Pijus Eismantas - 12</t>
  </si>
  <si>
    <t>Vaiva Ivančikaitė - 12</t>
  </si>
  <si>
    <t>Rokas Ivančikas - 12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</si>
</sst>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20">
    <font>
      <sz val="10"/>
      <name val="Arial"/>
      <charset val="186"/>
    </font>
    <font>
      <b/>
      <sz val="12"/>
      <color indexed="8"/>
      <name val="Times New Roman Baltic"/>
      <family val="1"/>
      <charset val="186"/>
    </font>
    <font>
      <sz val="12"/>
      <name val="Times New Roman Baltic"/>
      <family val="1"/>
      <charset val="186"/>
    </font>
    <font>
      <sz val="12"/>
      <color indexed="8"/>
      <name val="Times New Roman Baltic"/>
      <family val="1"/>
      <charset val="186"/>
    </font>
    <font>
      <b/>
      <sz val="12"/>
      <name val="Times New Roman Baltic"/>
      <family val="1"/>
      <charset val="186"/>
    </font>
    <font>
      <sz val="12"/>
      <name val="Arial"/>
      <family val="2"/>
    </font>
    <font>
      <b/>
      <sz val="10"/>
      <name val="Arial"/>
      <family val="2"/>
      <charset val="186"/>
    </font>
    <font>
      <b/>
      <sz val="14"/>
      <name val="Times New Roman"/>
      <family val="1"/>
      <charset val="186"/>
    </font>
    <font>
      <sz val="8"/>
      <name val="Arial"/>
      <charset val="186"/>
    </font>
    <font>
      <b/>
      <sz val="12"/>
      <name val="Times New Roman"/>
      <family val="1"/>
      <charset val="186"/>
    </font>
    <font>
      <b/>
      <sz val="12"/>
      <name val="Times New Roman Baltic"/>
      <charset val="186"/>
    </font>
    <font>
      <sz val="14"/>
      <color indexed="8"/>
      <name val="HandelGothic TL"/>
      <family val="5"/>
      <charset val="186"/>
    </font>
    <font>
      <sz val="10"/>
      <name val="HandelGothic TL"/>
      <family val="5"/>
      <charset val="186"/>
    </font>
    <font>
      <sz val="12"/>
      <name val="HandelGothic TL"/>
      <family val="5"/>
      <charset val="186"/>
    </font>
    <font>
      <sz val="12"/>
      <color indexed="8"/>
      <name val="HandelGothic TL"/>
      <family val="5"/>
      <charset val="186"/>
    </font>
    <font>
      <sz val="12"/>
      <color indexed="8"/>
      <name val="Times New Roman Baltic"/>
      <charset val="186"/>
    </font>
    <font>
      <sz val="12"/>
      <name val="Times New Roman Baltic"/>
      <charset val="186"/>
    </font>
    <font>
      <sz val="10"/>
      <color rgb="FFFF0000"/>
      <name val="Arial"/>
      <family val="2"/>
      <charset val="186"/>
    </font>
    <font>
      <b/>
      <sz val="12"/>
      <color rgb="FFFF0000"/>
      <name val="Times New Roman Baltic"/>
      <family val="1"/>
      <charset val="186"/>
    </font>
    <font>
      <sz val="10"/>
      <color indexed="8"/>
      <name val="Times New Roman Baltic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right"/>
    </xf>
    <xf numFmtId="0" fontId="3" fillId="0" borderId="4" xfId="0" applyFont="1" applyBorder="1"/>
    <xf numFmtId="1" fontId="1" fillId="0" borderId="2" xfId="0" applyNumberFormat="1" applyFont="1" applyBorder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top"/>
    </xf>
    <xf numFmtId="0" fontId="6" fillId="3" borderId="4" xfId="0" applyFont="1" applyFill="1" applyBorder="1"/>
    <xf numFmtId="0" fontId="0" fillId="0" borderId="4" xfId="0" applyBorder="1"/>
    <xf numFmtId="0" fontId="7" fillId="0" borderId="4" xfId="0" applyFont="1" applyBorder="1"/>
    <xf numFmtId="0" fontId="9" fillId="0" borderId="4" xfId="0" applyFont="1" applyBorder="1"/>
    <xf numFmtId="164" fontId="0" fillId="0" borderId="4" xfId="0" applyNumberFormat="1" applyBorder="1"/>
    <xf numFmtId="0" fontId="10" fillId="0" borderId="0" xfId="0" applyFont="1" applyAlignment="1">
      <alignment horizontal="center" vertical="center"/>
    </xf>
    <xf numFmtId="0" fontId="6" fillId="3" borderId="4" xfId="0" applyFont="1" applyFill="1" applyBorder="1" applyAlignment="1">
      <alignment horizontal="right"/>
    </xf>
    <xf numFmtId="0" fontId="11" fillId="0" borderId="0" xfId="0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1" fillId="0" borderId="0" xfId="0" applyFont="1"/>
    <xf numFmtId="14" fontId="11" fillId="0" borderId="0" xfId="0" applyNumberFormat="1" applyFont="1" applyAlignment="1">
      <alignment vertic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top"/>
    </xf>
    <xf numFmtId="0" fontId="15" fillId="0" borderId="0" xfId="0" applyFont="1" applyAlignment="1">
      <alignment horizontal="center" vertical="center"/>
    </xf>
    <xf numFmtId="0" fontId="15" fillId="0" borderId="4" xfId="0" applyFont="1" applyBorder="1" applyAlignment="1">
      <alignment horizontal="right"/>
    </xf>
    <xf numFmtId="0" fontId="15" fillId="0" borderId="4" xfId="0" applyFont="1" applyBorder="1"/>
    <xf numFmtId="0" fontId="3" fillId="0" borderId="3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0" borderId="10" xfId="0" applyFont="1" applyBorder="1"/>
    <xf numFmtId="0" fontId="3" fillId="0" borderId="11" xfId="0" applyFont="1" applyBorder="1"/>
    <xf numFmtId="0" fontId="15" fillId="0" borderId="11" xfId="0" applyFont="1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" fontId="1" fillId="0" borderId="15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right"/>
    </xf>
    <xf numFmtId="0" fontId="3" fillId="0" borderId="17" xfId="0" applyFont="1" applyBorder="1"/>
    <xf numFmtId="0" fontId="3" fillId="0" borderId="18" xfId="0" applyFont="1" applyBorder="1" applyAlignment="1">
      <alignment horizontal="left"/>
    </xf>
    <xf numFmtId="0" fontId="3" fillId="0" borderId="18" xfId="0" applyFont="1" applyBorder="1" applyAlignment="1">
      <alignment horizontal="center"/>
    </xf>
    <xf numFmtId="0" fontId="17" fillId="0" borderId="0" xfId="0" applyFont="1"/>
    <xf numFmtId="0" fontId="18" fillId="0" borderId="19" xfId="0" applyFont="1" applyBorder="1" applyAlignment="1">
      <alignment horizontal="center"/>
    </xf>
    <xf numFmtId="1" fontId="1" fillId="0" borderId="5" xfId="0" applyNumberFormat="1" applyFont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/>
    </xf>
    <xf numFmtId="0" fontId="16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/>
    </xf>
    <xf numFmtId="0" fontId="16" fillId="0" borderId="4" xfId="0" applyFont="1" applyBorder="1" applyAlignment="1">
      <alignment horizontal="right" vertic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16" fillId="0" borderId="4" xfId="0" applyFont="1" applyBorder="1" applyAlignment="1">
      <alignment horizontal="left" vertical="center"/>
    </xf>
    <xf numFmtId="0" fontId="3" fillId="0" borderId="24" xfId="0" applyFont="1" applyBorder="1" applyAlignment="1">
      <alignment horizontal="left"/>
    </xf>
    <xf numFmtId="0" fontId="15" fillId="0" borderId="24" xfId="0" applyFont="1" applyBorder="1" applyAlignment="1">
      <alignment horizontal="left"/>
    </xf>
    <xf numFmtId="0" fontId="2" fillId="0" borderId="23" xfId="0" applyFont="1" applyBorder="1" applyAlignment="1">
      <alignment horizontal="center"/>
    </xf>
    <xf numFmtId="0" fontId="15" fillId="0" borderId="3" xfId="0" applyFont="1" applyBorder="1"/>
    <xf numFmtId="0" fontId="3" fillId="0" borderId="3" xfId="0" applyFont="1" applyBorder="1"/>
    <xf numFmtId="0" fontId="3" fillId="0" borderId="21" xfId="0" applyFont="1" applyBorder="1" applyAlignment="1">
      <alignment horizontal="left"/>
    </xf>
    <xf numFmtId="0" fontId="3" fillId="0" borderId="25" xfId="0" applyFont="1" applyBorder="1"/>
    <xf numFmtId="0" fontId="4" fillId="2" borderId="26" xfId="0" applyFont="1" applyFill="1" applyBorder="1" applyAlignment="1">
      <alignment horizontal="center"/>
    </xf>
    <xf numFmtId="0" fontId="16" fillId="0" borderId="10" xfId="0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left" vertical="center"/>
    </xf>
    <xf numFmtId="0" fontId="16" fillId="0" borderId="13" xfId="0" applyFont="1" applyBorder="1" applyAlignment="1">
      <alignment horizontal="center" vertical="center"/>
    </xf>
    <xf numFmtId="0" fontId="16" fillId="0" borderId="13" xfId="0" applyFont="1" applyBorder="1" applyAlignment="1">
      <alignment horizontal="right" vertical="center"/>
    </xf>
    <xf numFmtId="0" fontId="16" fillId="0" borderId="13" xfId="0" applyFont="1" applyBorder="1" applyAlignment="1">
      <alignment horizontal="center"/>
    </xf>
    <xf numFmtId="1" fontId="1" fillId="0" borderId="14" xfId="0" applyNumberFormat="1" applyFont="1" applyBorder="1" applyAlignment="1">
      <alignment horizontal="center" vertical="center"/>
    </xf>
    <xf numFmtId="0" fontId="3" fillId="0" borderId="9" xfId="0" applyFont="1" applyBorder="1"/>
    <xf numFmtId="0" fontId="3" fillId="0" borderId="15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18" xfId="0" applyFont="1" applyBorder="1"/>
    <xf numFmtId="1" fontId="1" fillId="0" borderId="0" xfId="0" applyNumberFormat="1" applyFont="1" applyAlignment="1">
      <alignment horizontal="center" vertical="center"/>
    </xf>
    <xf numFmtId="0" fontId="19" fillId="0" borderId="23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5" fillId="0" borderId="21" xfId="0" applyFont="1" applyBorder="1" applyAlignment="1">
      <alignment horizontal="left"/>
    </xf>
    <xf numFmtId="0" fontId="15" fillId="0" borderId="18" xfId="0" applyFont="1" applyBorder="1" applyAlignment="1">
      <alignment horizontal="center"/>
    </xf>
    <xf numFmtId="0" fontId="15" fillId="0" borderId="18" xfId="0" applyFont="1" applyBorder="1"/>
    <xf numFmtId="0" fontId="15" fillId="0" borderId="9" xfId="0" applyFont="1" applyBorder="1"/>
    <xf numFmtId="0" fontId="15" fillId="0" borderId="9" xfId="0" applyFont="1" applyBorder="1" applyAlignment="1">
      <alignment horizontal="right"/>
    </xf>
    <xf numFmtId="0" fontId="15" fillId="0" borderId="17" xfId="0" applyFont="1" applyBorder="1"/>
    <xf numFmtId="0" fontId="2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14" fontId="15" fillId="0" borderId="0" xfId="0" applyNumberFormat="1" applyFont="1" applyAlignment="1">
      <alignment horizontal="left" vertical="center"/>
    </xf>
    <xf numFmtId="0" fontId="3" fillId="0" borderId="21" xfId="0" applyFont="1" applyBorder="1"/>
    <xf numFmtId="0" fontId="3" fillId="0" borderId="27" xfId="0" applyFont="1" applyBorder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3:B9"/>
  <sheetViews>
    <sheetView tabSelected="1" zoomScaleNormal="100" workbookViewId="0">
      <selection activeCell="B8" sqref="B8"/>
    </sheetView>
  </sheetViews>
  <sheetFormatPr defaultRowHeight="12.75"/>
  <cols>
    <col min="1" max="1" width="27" customWidth="1"/>
    <col min="2" max="2" width="47.85546875" customWidth="1"/>
  </cols>
  <sheetData>
    <row r="3" spans="1:2" ht="18" customHeight="1">
      <c r="A3" s="14" t="s">
        <v>9</v>
      </c>
      <c r="B3" s="16" t="s">
        <v>45</v>
      </c>
    </row>
    <row r="4" spans="1:2" ht="18" customHeight="1">
      <c r="A4" s="14" t="s">
        <v>10</v>
      </c>
      <c r="B4" s="17" t="s">
        <v>27</v>
      </c>
    </row>
    <row r="5" spans="1:2" ht="18" customHeight="1">
      <c r="A5" s="14" t="s">
        <v>11</v>
      </c>
      <c r="B5" s="18"/>
    </row>
    <row r="6" spans="1:2" ht="18" customHeight="1">
      <c r="A6" s="20" t="s">
        <v>48</v>
      </c>
      <c r="B6" s="18">
        <v>45920</v>
      </c>
    </row>
    <row r="7" spans="1:2" ht="18" customHeight="1">
      <c r="A7" s="20" t="s">
        <v>47</v>
      </c>
      <c r="B7" s="18">
        <v>45920</v>
      </c>
    </row>
    <row r="8" spans="1:2" ht="18" customHeight="1">
      <c r="A8" s="14" t="s">
        <v>32</v>
      </c>
      <c r="B8" s="15" t="s">
        <v>46</v>
      </c>
    </row>
    <row r="9" spans="1:2" ht="18" customHeight="1">
      <c r="A9" s="14" t="s">
        <v>12</v>
      </c>
      <c r="B9" s="15" t="s">
        <v>7</v>
      </c>
    </row>
  </sheetData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M23"/>
  <sheetViews>
    <sheetView topLeftCell="A3" zoomScaleNormal="100" workbookViewId="0">
      <selection activeCell="D4" sqref="D4:H4"/>
    </sheetView>
  </sheetViews>
  <sheetFormatPr defaultRowHeight="12.75"/>
  <cols>
    <col min="1" max="1" width="4.28515625" customWidth="1"/>
    <col min="2" max="2" width="20" customWidth="1"/>
    <col min="3" max="3" width="11.42578125" customWidth="1"/>
    <col min="4" max="4" width="4.42578125" customWidth="1"/>
    <col min="5" max="10" width="4.28515625" customWidth="1"/>
    <col min="11" max="11" width="11.42578125" customWidth="1"/>
    <col min="12" max="12" width="10" customWidth="1"/>
    <col min="13" max="13" width="9.140625" hidden="1" customWidth="1"/>
  </cols>
  <sheetData>
    <row r="1" spans="1:13" s="22" customFormat="1" ht="18.75" customHeight="1">
      <c r="A1" s="90" t="s">
        <v>17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</row>
    <row r="2" spans="1:13" s="22" customFormat="1" ht="24" customHeight="1">
      <c r="A2" s="90" t="str">
        <f>duomenys!B3</f>
        <v>Varėnos taurė 2025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</row>
    <row r="3" spans="1:13" s="22" customFormat="1" ht="24.7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3" s="22" customFormat="1" ht="30">
      <c r="A4" s="23"/>
      <c r="B4" s="21"/>
      <c r="C4" s="21"/>
      <c r="D4" s="90" t="s">
        <v>16</v>
      </c>
      <c r="E4" s="90"/>
      <c r="F4" s="90"/>
      <c r="G4" s="90"/>
      <c r="H4" s="90"/>
      <c r="I4" s="25"/>
      <c r="J4" s="21"/>
      <c r="K4" s="26"/>
      <c r="L4" s="26"/>
    </row>
    <row r="5" spans="1:13" ht="23.25" customHeight="1" thickBot="1">
      <c r="A5" s="1"/>
      <c r="B5" s="3"/>
      <c r="C5" s="4"/>
      <c r="D5" s="4"/>
      <c r="E5" s="3"/>
      <c r="F5" s="3"/>
      <c r="G5" s="2"/>
      <c r="H5" s="2"/>
      <c r="I5" s="2"/>
      <c r="J5" s="2"/>
      <c r="K5" s="19"/>
      <c r="L5" s="13"/>
    </row>
    <row r="6" spans="1:13" ht="16.5" thickBot="1">
      <c r="A6" s="52" t="s">
        <v>0</v>
      </c>
      <c r="B6" s="36" t="s">
        <v>18</v>
      </c>
      <c r="C6" s="52" t="s">
        <v>1</v>
      </c>
      <c r="D6" s="36">
        <v>1</v>
      </c>
      <c r="E6" s="37">
        <v>2</v>
      </c>
      <c r="F6" s="37">
        <v>3</v>
      </c>
      <c r="G6" s="37">
        <v>4</v>
      </c>
      <c r="H6" s="37">
        <v>5</v>
      </c>
      <c r="I6" s="37" t="s">
        <v>30</v>
      </c>
      <c r="J6" s="38" t="s">
        <v>31</v>
      </c>
      <c r="K6" s="52" t="s">
        <v>2</v>
      </c>
      <c r="L6" s="53" t="s">
        <v>8</v>
      </c>
      <c r="M6" s="5" t="s">
        <v>21</v>
      </c>
    </row>
    <row r="7" spans="1:13" ht="16.5" thickBot="1">
      <c r="A7" s="42">
        <v>1</v>
      </c>
      <c r="B7" s="83" t="s">
        <v>40</v>
      </c>
      <c r="C7" s="84" t="s">
        <v>38</v>
      </c>
      <c r="D7" s="85">
        <v>240</v>
      </c>
      <c r="E7" s="86">
        <v>240</v>
      </c>
      <c r="F7" s="86">
        <v>180</v>
      </c>
      <c r="G7" s="86">
        <v>180</v>
      </c>
      <c r="H7" s="86">
        <v>180</v>
      </c>
      <c r="I7" s="87"/>
      <c r="J7" s="88"/>
      <c r="K7" s="57">
        <f>0+SUM(D7:J7)</f>
        <v>1020</v>
      </c>
      <c r="L7" s="44">
        <f>1000*(SUM(D7:H7))/(SUM($D$7:$H$7))</f>
        <v>1000</v>
      </c>
      <c r="M7" s="51">
        <v>1000</v>
      </c>
    </row>
    <row r="8" spans="1:13" ht="16.5" thickBot="1">
      <c r="A8" s="62">
        <v>2</v>
      </c>
      <c r="B8" s="60" t="s">
        <v>19</v>
      </c>
      <c r="C8" s="33" t="s">
        <v>5</v>
      </c>
      <c r="D8" s="64">
        <v>240</v>
      </c>
      <c r="E8" s="9">
        <v>240</v>
      </c>
      <c r="F8" s="9">
        <v>180</v>
      </c>
      <c r="G8" s="9">
        <v>180</v>
      </c>
      <c r="H8" s="9">
        <v>180</v>
      </c>
      <c r="I8" s="8"/>
      <c r="J8" s="40"/>
      <c r="K8" s="58">
        <f>0+SUM(D8:J8)</f>
        <v>1020</v>
      </c>
      <c r="L8" s="44">
        <f>1000*(SUM(D8:H8))/(SUM($D$7:$H$7))</f>
        <v>1000</v>
      </c>
      <c r="M8" s="51">
        <v>950</v>
      </c>
    </row>
    <row r="9" spans="1:13" ht="16.5" thickBot="1">
      <c r="A9" s="62">
        <v>3</v>
      </c>
      <c r="B9" s="61" t="s">
        <v>43</v>
      </c>
      <c r="C9" s="33" t="s">
        <v>4</v>
      </c>
      <c r="D9" s="64">
        <v>240</v>
      </c>
      <c r="E9" s="9">
        <v>240</v>
      </c>
      <c r="F9" s="9">
        <v>180</v>
      </c>
      <c r="G9" s="9">
        <v>155</v>
      </c>
      <c r="H9" s="9">
        <v>180</v>
      </c>
      <c r="I9" s="31"/>
      <c r="J9" s="41"/>
      <c r="K9" s="58">
        <f>0+SUM(D9:J9)</f>
        <v>995</v>
      </c>
      <c r="L9" s="44">
        <f>1000*(SUM(D9:H9))/(SUM($D$7:$H$7))</f>
        <v>975.49019607843138</v>
      </c>
      <c r="M9" s="51">
        <v>900</v>
      </c>
    </row>
    <row r="10" spans="1:13" ht="16.5" thickBot="1">
      <c r="A10" s="62">
        <v>4</v>
      </c>
      <c r="B10" s="61" t="s">
        <v>25</v>
      </c>
      <c r="C10" s="33" t="s">
        <v>22</v>
      </c>
      <c r="D10" s="63">
        <v>240</v>
      </c>
      <c r="E10" s="32">
        <v>240</v>
      </c>
      <c r="F10" s="32">
        <v>180</v>
      </c>
      <c r="G10" s="32">
        <v>180</v>
      </c>
      <c r="H10" s="32">
        <v>107</v>
      </c>
      <c r="I10" s="31"/>
      <c r="J10" s="41"/>
      <c r="K10" s="58">
        <f>0+SUM(D10:J10)</f>
        <v>947</v>
      </c>
      <c r="L10" s="44">
        <f>1000*(SUM(D10:H10))/(SUM($D$7:$H$7))</f>
        <v>928.43137254901956</v>
      </c>
      <c r="M10" s="51"/>
    </row>
    <row r="11" spans="1:13" ht="16.5" thickBot="1">
      <c r="A11" s="62">
        <v>5</v>
      </c>
      <c r="B11" s="61" t="s">
        <v>20</v>
      </c>
      <c r="C11" s="34" t="s">
        <v>4</v>
      </c>
      <c r="D11" s="64">
        <v>240</v>
      </c>
      <c r="E11" s="9">
        <v>198</v>
      </c>
      <c r="F11" s="9">
        <v>180</v>
      </c>
      <c r="G11" s="9">
        <v>180</v>
      </c>
      <c r="H11" s="9">
        <v>82</v>
      </c>
      <c r="I11" s="31"/>
      <c r="J11" s="41"/>
      <c r="K11" s="58">
        <f>0+SUM(D11:J11)</f>
        <v>880</v>
      </c>
      <c r="L11" s="44">
        <f>1000*(SUM(D11:H11))/(SUM($D$7:$H$7))</f>
        <v>862.74509803921569</v>
      </c>
      <c r="M11" s="51"/>
    </row>
    <row r="12" spans="1:13" ht="16.5" thickBot="1">
      <c r="A12" s="42">
        <v>6</v>
      </c>
      <c r="B12" s="61" t="s">
        <v>50</v>
      </c>
      <c r="C12" s="34" t="s">
        <v>4</v>
      </c>
      <c r="D12" s="63">
        <v>240</v>
      </c>
      <c r="E12" s="32">
        <v>240</v>
      </c>
      <c r="F12" s="32">
        <v>0</v>
      </c>
      <c r="G12" s="32">
        <v>180</v>
      </c>
      <c r="H12" s="32">
        <v>180</v>
      </c>
      <c r="I12" s="31"/>
      <c r="J12" s="41"/>
      <c r="K12" s="58">
        <f>0+SUM(D12:J12)</f>
        <v>840</v>
      </c>
      <c r="L12" s="44">
        <f>1000*(SUM(D12:H12))/(SUM($D$7:$H$7))</f>
        <v>823.52941176470586</v>
      </c>
      <c r="M12" s="51"/>
    </row>
    <row r="13" spans="1:13" ht="16.5" thickBot="1">
      <c r="A13" s="62">
        <v>7</v>
      </c>
      <c r="B13" s="61" t="s">
        <v>51</v>
      </c>
      <c r="C13" s="33" t="s">
        <v>4</v>
      </c>
      <c r="D13" s="63">
        <v>240</v>
      </c>
      <c r="E13" s="32">
        <v>240</v>
      </c>
      <c r="F13" s="32">
        <v>143</v>
      </c>
      <c r="G13" s="32">
        <v>180</v>
      </c>
      <c r="H13" s="32">
        <v>34</v>
      </c>
      <c r="I13" s="31"/>
      <c r="J13" s="41"/>
      <c r="K13" s="58">
        <f>0+SUM(D13:J13)</f>
        <v>837</v>
      </c>
      <c r="L13" s="44">
        <f>1000*(SUM(D13:H13))/(SUM($D$7:$H$7))</f>
        <v>820.58823529411768</v>
      </c>
      <c r="M13" s="51">
        <v>800</v>
      </c>
    </row>
    <row r="14" spans="1:13" ht="16.5" thickBot="1">
      <c r="A14" s="62">
        <v>8</v>
      </c>
      <c r="B14" s="61" t="s">
        <v>54</v>
      </c>
      <c r="C14" s="34" t="s">
        <v>38</v>
      </c>
      <c r="D14" s="63">
        <v>211</v>
      </c>
      <c r="E14" s="32">
        <v>225</v>
      </c>
      <c r="F14" s="32">
        <v>37</v>
      </c>
      <c r="G14" s="32">
        <v>26</v>
      </c>
      <c r="H14" s="32">
        <v>180</v>
      </c>
      <c r="I14" s="31"/>
      <c r="J14" s="41"/>
      <c r="K14" s="58">
        <f>0+SUM(D14:J14)</f>
        <v>679</v>
      </c>
      <c r="L14" s="44">
        <f>1000*(SUM(D14:H14))/(SUM($D$7:$H$7))</f>
        <v>665.68627450980387</v>
      </c>
      <c r="M14" s="51">
        <v>750</v>
      </c>
    </row>
    <row r="15" spans="1:13" ht="16.5" thickBot="1">
      <c r="A15" s="62">
        <v>9</v>
      </c>
      <c r="B15" s="61" t="s">
        <v>44</v>
      </c>
      <c r="C15" s="34" t="s">
        <v>38</v>
      </c>
      <c r="D15" s="64">
        <v>240</v>
      </c>
      <c r="E15" s="8">
        <v>240</v>
      </c>
      <c r="F15" s="8">
        <v>180</v>
      </c>
      <c r="G15" s="8">
        <v>0</v>
      </c>
      <c r="H15" s="8">
        <v>0</v>
      </c>
      <c r="I15" s="31"/>
      <c r="J15" s="41"/>
      <c r="K15" s="58">
        <f>0+SUM(D15:J15)</f>
        <v>660</v>
      </c>
      <c r="L15" s="44">
        <f>1000*(SUM(D15:H15))/(SUM($D$7:$H$7))</f>
        <v>647.05882352941171</v>
      </c>
      <c r="M15" s="51">
        <v>550</v>
      </c>
    </row>
    <row r="16" spans="1:13" ht="16.5" thickBot="1">
      <c r="A16" s="62">
        <v>10</v>
      </c>
      <c r="B16" s="60" t="s">
        <v>42</v>
      </c>
      <c r="C16" s="33" t="s">
        <v>4</v>
      </c>
      <c r="D16" s="63">
        <v>209</v>
      </c>
      <c r="E16" s="31">
        <v>86</v>
      </c>
      <c r="F16" s="31">
        <v>180</v>
      </c>
      <c r="G16" s="31">
        <v>112</v>
      </c>
      <c r="H16" s="31">
        <v>67</v>
      </c>
      <c r="I16" s="8"/>
      <c r="J16" s="40"/>
      <c r="K16" s="58">
        <f>0+SUM(D16:J16)</f>
        <v>654</v>
      </c>
      <c r="L16" s="44">
        <f>1000*(SUM(D16:H16))/(SUM($D$7:$H$7))</f>
        <v>641.17647058823525</v>
      </c>
      <c r="M16" s="51">
        <v>300</v>
      </c>
    </row>
    <row r="17" spans="1:13" ht="16.5" thickBot="1">
      <c r="A17" s="42">
        <v>11</v>
      </c>
      <c r="B17" s="61" t="s">
        <v>52</v>
      </c>
      <c r="C17" s="34" t="s">
        <v>4</v>
      </c>
      <c r="D17" s="63">
        <v>215</v>
      </c>
      <c r="E17" s="32">
        <v>178</v>
      </c>
      <c r="F17" s="32">
        <v>131</v>
      </c>
      <c r="G17" s="32">
        <v>16</v>
      </c>
      <c r="H17" s="32">
        <v>0</v>
      </c>
      <c r="I17" s="31"/>
      <c r="J17" s="41"/>
      <c r="K17" s="58">
        <f>0+SUM(D17:J17)</f>
        <v>540</v>
      </c>
      <c r="L17" s="44">
        <f>1000*(SUM(D17:H17))/(SUM($D$7:$H$7))</f>
        <v>529.41176470588232</v>
      </c>
      <c r="M17" s="51"/>
    </row>
    <row r="18" spans="1:13" ht="16.5" thickBot="1">
      <c r="A18" s="62">
        <v>12</v>
      </c>
      <c r="B18" s="61" t="s">
        <v>23</v>
      </c>
      <c r="C18" s="33" t="s">
        <v>6</v>
      </c>
      <c r="D18" s="63">
        <v>240</v>
      </c>
      <c r="E18" s="31">
        <v>180</v>
      </c>
      <c r="F18" s="31">
        <v>0</v>
      </c>
      <c r="G18" s="31">
        <v>0</v>
      </c>
      <c r="H18" s="31">
        <v>0</v>
      </c>
      <c r="I18" s="31"/>
      <c r="J18" s="41"/>
      <c r="K18" s="58">
        <f>0+SUM(D18:J18)</f>
        <v>420</v>
      </c>
      <c r="L18" s="44">
        <f>1000*(SUM(D18:H18))/(SUM($D$7:$H$7))</f>
        <v>411.76470588235293</v>
      </c>
      <c r="M18" s="51"/>
    </row>
    <row r="19" spans="1:13" ht="16.5" thickBot="1">
      <c r="A19" s="62">
        <v>13</v>
      </c>
      <c r="B19" s="61" t="s">
        <v>53</v>
      </c>
      <c r="C19" s="33" t="s">
        <v>35</v>
      </c>
      <c r="D19" s="63">
        <v>131</v>
      </c>
      <c r="E19" s="31">
        <v>68</v>
      </c>
      <c r="F19" s="31">
        <v>132</v>
      </c>
      <c r="G19" s="31">
        <v>24</v>
      </c>
      <c r="H19" s="31">
        <v>40</v>
      </c>
      <c r="I19" s="31"/>
      <c r="J19" s="41"/>
      <c r="K19" s="58">
        <f>0+SUM(D19:J19)</f>
        <v>395</v>
      </c>
      <c r="L19" s="44">
        <f>1000*(SUM(D19:H19))/(SUM($D$7:$H$7))</f>
        <v>387.25490196078431</v>
      </c>
      <c r="M19" s="51"/>
    </row>
    <row r="20" spans="1:13" ht="15.75">
      <c r="A20" s="62">
        <v>14</v>
      </c>
      <c r="B20" s="61" t="s">
        <v>49</v>
      </c>
      <c r="C20" s="34" t="s">
        <v>5</v>
      </c>
      <c r="D20" s="63">
        <v>156</v>
      </c>
      <c r="E20" s="32">
        <v>127</v>
      </c>
      <c r="F20" s="32">
        <v>0</v>
      </c>
      <c r="G20" s="32">
        <v>0</v>
      </c>
      <c r="H20" s="32">
        <v>0</v>
      </c>
      <c r="I20" s="31"/>
      <c r="J20" s="41"/>
      <c r="K20" s="58">
        <f>0+SUM(D20:J20)</f>
        <v>283</v>
      </c>
      <c r="L20" s="44">
        <f>1000*(SUM(D20:H20))/(SUM($D$7:$H$7))</f>
        <v>277.45098039215685</v>
      </c>
      <c r="M20" s="51"/>
    </row>
    <row r="22" spans="1:13" s="11" customFormat="1" ht="24" customHeight="1">
      <c r="B22" s="12" t="s">
        <v>3</v>
      </c>
      <c r="C22" s="89" t="str">
        <f>duomenys!B8</f>
        <v>Gediminas Vaitekūnas</v>
      </c>
      <c r="D22" s="89"/>
      <c r="E22" s="89"/>
      <c r="J22" s="30" t="s">
        <v>13</v>
      </c>
      <c r="K22" s="91">
        <f>duomenys!B6</f>
        <v>45920</v>
      </c>
      <c r="L22" s="91"/>
    </row>
    <row r="23" spans="1:13" s="11" customFormat="1" ht="27.75" customHeight="1">
      <c r="B23" s="3"/>
      <c r="C23" s="89" t="str">
        <f>duomenys!B9</f>
        <v>Virginijus Ivančikas</v>
      </c>
      <c r="D23" s="89"/>
      <c r="E23" s="89"/>
      <c r="J23" s="27"/>
      <c r="K23" s="28" t="str">
        <f>duomenys!B4</f>
        <v>Paluknys</v>
      </c>
      <c r="L23" s="29"/>
    </row>
  </sheetData>
  <sortState xmlns:xlrd2="http://schemas.microsoft.com/office/spreadsheetml/2017/richdata2" ref="B7:L20">
    <sortCondition descending="1" ref="K7:K20"/>
  </sortState>
  <mergeCells count="6">
    <mergeCell ref="C22:E22"/>
    <mergeCell ref="C23:E23"/>
    <mergeCell ref="A1:L1"/>
    <mergeCell ref="A2:L2"/>
    <mergeCell ref="K22:L22"/>
    <mergeCell ref="D4:H4"/>
  </mergeCells>
  <phoneticPr fontId="0" type="noConversion"/>
  <pageMargins left="0.55118110236220474" right="0.55118110236220474" top="0.49" bottom="0.74" header="0.51181102362204722" footer="0.51181102362204722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M15"/>
  <sheetViews>
    <sheetView topLeftCell="A3" zoomScaleNormal="100" workbookViewId="0">
      <selection activeCell="D4" sqref="D4:H4"/>
    </sheetView>
  </sheetViews>
  <sheetFormatPr defaultRowHeight="12.75"/>
  <cols>
    <col min="1" max="1" width="4.28515625" customWidth="1"/>
    <col min="2" max="2" width="19.28515625" customWidth="1"/>
    <col min="3" max="3" width="10.7109375" customWidth="1"/>
    <col min="4" max="10" width="4.28515625" customWidth="1"/>
    <col min="11" max="11" width="10.7109375" customWidth="1"/>
    <col min="12" max="12" width="10" customWidth="1"/>
    <col min="13" max="13" width="9.140625" hidden="1" customWidth="1"/>
  </cols>
  <sheetData>
    <row r="1" spans="1:13" s="22" customFormat="1" ht="18.75" customHeight="1">
      <c r="A1" s="90" t="s">
        <v>17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</row>
    <row r="2" spans="1:13" s="22" customFormat="1" ht="24" customHeight="1">
      <c r="A2" s="90" t="str">
        <f>duomenys!B3</f>
        <v>Varėnos taurė 2025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</row>
    <row r="3" spans="1:13" s="22" customFormat="1" ht="24.7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3" s="22" customFormat="1" ht="30">
      <c r="A4" s="23"/>
      <c r="B4" s="21"/>
      <c r="C4" s="21"/>
      <c r="D4" s="90" t="s">
        <v>14</v>
      </c>
      <c r="E4" s="90"/>
      <c r="F4" s="90"/>
      <c r="G4" s="90"/>
      <c r="H4" s="90"/>
      <c r="I4" s="25"/>
      <c r="J4" s="21"/>
      <c r="K4" s="26"/>
      <c r="L4" s="26"/>
    </row>
    <row r="5" spans="1:13" ht="23.25" customHeight="1" thickBot="1">
      <c r="A5" s="1"/>
      <c r="B5" s="3"/>
      <c r="C5" s="4"/>
      <c r="D5" s="4"/>
      <c r="E5" s="3"/>
      <c r="F5" s="3"/>
      <c r="G5" s="2"/>
      <c r="H5" s="2"/>
      <c r="I5" s="2"/>
      <c r="J5" s="2"/>
      <c r="K5" s="3"/>
      <c r="L5" s="13"/>
    </row>
    <row r="6" spans="1:13" ht="16.5" thickBot="1">
      <c r="A6" s="52" t="s">
        <v>0</v>
      </c>
      <c r="B6" s="36" t="s">
        <v>18</v>
      </c>
      <c r="C6" s="52" t="s">
        <v>1</v>
      </c>
      <c r="D6" s="36">
        <v>1</v>
      </c>
      <c r="E6" s="37">
        <v>2</v>
      </c>
      <c r="F6" s="37">
        <v>3</v>
      </c>
      <c r="G6" s="37">
        <v>4</v>
      </c>
      <c r="H6" s="37">
        <v>5</v>
      </c>
      <c r="I6" s="37" t="s">
        <v>30</v>
      </c>
      <c r="J6" s="38" t="s">
        <v>31</v>
      </c>
      <c r="K6" s="52" t="s">
        <v>2</v>
      </c>
      <c r="L6" s="53" t="s">
        <v>8</v>
      </c>
      <c r="M6" s="5" t="s">
        <v>21</v>
      </c>
    </row>
    <row r="7" spans="1:13" ht="15.75">
      <c r="A7" s="42">
        <v>1</v>
      </c>
      <c r="B7" s="65" t="s">
        <v>56</v>
      </c>
      <c r="C7" s="48" t="s">
        <v>57</v>
      </c>
      <c r="D7" s="79">
        <v>240</v>
      </c>
      <c r="E7" s="76">
        <v>240</v>
      </c>
      <c r="F7" s="92">
        <v>180</v>
      </c>
      <c r="G7" s="76">
        <v>129</v>
      </c>
      <c r="H7" s="93">
        <v>180</v>
      </c>
      <c r="I7" s="45"/>
      <c r="J7" s="46"/>
      <c r="K7" s="43">
        <f>0+SUM(D7:J7)</f>
        <v>969</v>
      </c>
      <c r="L7" s="44">
        <f>1000*(SUM(D7:H7))/(SUM($D$7:$H$7))</f>
        <v>1000</v>
      </c>
      <c r="M7" s="10">
        <v>1000</v>
      </c>
    </row>
    <row r="8" spans="1:13" ht="15.75">
      <c r="A8" s="6">
        <v>2</v>
      </c>
      <c r="B8" s="60" t="s">
        <v>41</v>
      </c>
      <c r="C8" s="33" t="s">
        <v>4</v>
      </c>
      <c r="D8" s="39">
        <v>240</v>
      </c>
      <c r="E8" s="8">
        <v>190</v>
      </c>
      <c r="F8" s="8">
        <v>180</v>
      </c>
      <c r="G8" s="8">
        <v>180</v>
      </c>
      <c r="H8" s="8">
        <v>137</v>
      </c>
      <c r="I8" s="8"/>
      <c r="J8" s="40"/>
      <c r="K8" s="35">
        <f>0+SUM(D8:J8)</f>
        <v>927</v>
      </c>
      <c r="L8" s="10">
        <f>1000*(SUM(D8:H8))/(SUM($D$7:$H$7))</f>
        <v>956.65634674922603</v>
      </c>
      <c r="M8" s="10">
        <v>900</v>
      </c>
    </row>
    <row r="9" spans="1:13" ht="15.75">
      <c r="A9" s="6">
        <v>3</v>
      </c>
      <c r="B9" s="60" t="s">
        <v>55</v>
      </c>
      <c r="C9" s="33" t="s">
        <v>4</v>
      </c>
      <c r="D9" s="39">
        <v>240</v>
      </c>
      <c r="E9" s="9">
        <v>146</v>
      </c>
      <c r="F9" s="9">
        <v>180</v>
      </c>
      <c r="G9" s="9">
        <v>180</v>
      </c>
      <c r="H9" s="9">
        <v>180</v>
      </c>
      <c r="I9" s="8"/>
      <c r="J9" s="40"/>
      <c r="K9" s="35">
        <f>0+SUM(D9:J9)</f>
        <v>926</v>
      </c>
      <c r="L9" s="10">
        <f>1000*(SUM(D9:H9))/(SUM($D$7:$H$7))</f>
        <v>955.62435500515994</v>
      </c>
      <c r="M9" s="10">
        <v>700</v>
      </c>
    </row>
    <row r="10" spans="1:13" ht="15.75">
      <c r="A10" s="6">
        <v>4</v>
      </c>
      <c r="B10" s="60" t="s">
        <v>34</v>
      </c>
      <c r="C10" s="33" t="s">
        <v>24</v>
      </c>
      <c r="D10" s="39">
        <v>240</v>
      </c>
      <c r="E10" s="8">
        <v>202</v>
      </c>
      <c r="F10" s="8">
        <v>0</v>
      </c>
      <c r="G10" s="8">
        <v>180</v>
      </c>
      <c r="H10" s="8">
        <v>180</v>
      </c>
      <c r="I10" s="8"/>
      <c r="J10" s="40"/>
      <c r="K10" s="35">
        <f>0+SUM(D10:J10)</f>
        <v>802</v>
      </c>
      <c r="L10" s="10">
        <f>1000*(SUM(D10:H10))/(SUM($D$7:$H$7))</f>
        <v>827.6573787409701</v>
      </c>
      <c r="M10" s="10"/>
    </row>
    <row r="11" spans="1:13" ht="15.75">
      <c r="A11" s="6">
        <v>5</v>
      </c>
      <c r="B11" s="60" t="s">
        <v>26</v>
      </c>
      <c r="C11" s="33" t="s">
        <v>4</v>
      </c>
      <c r="D11" s="39">
        <v>240</v>
      </c>
      <c r="E11" s="9">
        <v>190</v>
      </c>
      <c r="F11" s="9">
        <v>180</v>
      </c>
      <c r="G11" s="9">
        <v>180</v>
      </c>
      <c r="H11" s="9">
        <v>0</v>
      </c>
      <c r="I11" s="8"/>
      <c r="J11" s="40"/>
      <c r="K11" s="35">
        <f>0+SUM(D11:J11)</f>
        <v>790</v>
      </c>
      <c r="L11" s="10">
        <f>1000*(SUM(D11:H11))/(SUM($D$7:$H$7))</f>
        <v>815.27347781217748</v>
      </c>
      <c r="M11" s="10"/>
    </row>
    <row r="12" spans="1:13" ht="15.75">
      <c r="A12" s="6">
        <v>6</v>
      </c>
      <c r="B12" s="60" t="s">
        <v>33</v>
      </c>
      <c r="C12" s="33" t="s">
        <v>6</v>
      </c>
      <c r="D12" s="39">
        <v>240</v>
      </c>
      <c r="E12" s="9">
        <v>181</v>
      </c>
      <c r="F12" s="9">
        <v>167</v>
      </c>
      <c r="G12" s="9">
        <v>0</v>
      </c>
      <c r="H12" s="9">
        <v>136</v>
      </c>
      <c r="I12" s="8"/>
      <c r="J12" s="40"/>
      <c r="K12" s="35">
        <f>0+SUM(D12:J12)</f>
        <v>724</v>
      </c>
      <c r="L12" s="10">
        <f>1000*(SUM(D12:H12))/(SUM($D$7:$H$7))</f>
        <v>747.16202270381837</v>
      </c>
      <c r="M12" s="10">
        <v>600</v>
      </c>
    </row>
    <row r="14" spans="1:13" s="11" customFormat="1" ht="24" customHeight="1">
      <c r="B14" s="12" t="s">
        <v>3</v>
      </c>
      <c r="C14" s="89" t="str">
        <f>duomenys!B8</f>
        <v>Gediminas Vaitekūnas</v>
      </c>
      <c r="D14" s="89"/>
      <c r="E14" s="89"/>
      <c r="J14" s="30" t="s">
        <v>13</v>
      </c>
      <c r="K14" s="91">
        <f>duomenys!B7</f>
        <v>45920</v>
      </c>
      <c r="L14" s="91"/>
    </row>
    <row r="15" spans="1:13" s="11" customFormat="1" ht="27.75" customHeight="1">
      <c r="B15" s="3"/>
      <c r="C15" s="89" t="str">
        <f>duomenys!B9</f>
        <v>Virginijus Ivančikas</v>
      </c>
      <c r="D15" s="89"/>
      <c r="E15" s="89"/>
      <c r="J15" s="27"/>
      <c r="K15" s="28" t="str">
        <f>duomenys!B4</f>
        <v>Paluknys</v>
      </c>
      <c r="L15" s="29"/>
    </row>
  </sheetData>
  <sortState xmlns:xlrd2="http://schemas.microsoft.com/office/spreadsheetml/2017/richdata2" ref="B7:L12">
    <sortCondition descending="1" ref="K7:K12"/>
  </sortState>
  <mergeCells count="6">
    <mergeCell ref="C14:E14"/>
    <mergeCell ref="C15:E15"/>
    <mergeCell ref="A1:L1"/>
    <mergeCell ref="A2:L2"/>
    <mergeCell ref="D4:H4"/>
    <mergeCell ref="K14:L14"/>
  </mergeCells>
  <phoneticPr fontId="0" type="noConversion"/>
  <pageMargins left="0.55118110236220474" right="0.55118110236220474" top="0.98425196850393704" bottom="0.74" header="0.51181102362204722" footer="0.51181102362204722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4"/>
  <sheetViews>
    <sheetView zoomScaleNormal="100" workbookViewId="0">
      <selection activeCell="D4" sqref="D4:H4"/>
    </sheetView>
  </sheetViews>
  <sheetFormatPr defaultRowHeight="12.75"/>
  <cols>
    <col min="1" max="1" width="4.28515625" customWidth="1"/>
    <col min="2" max="2" width="20.85546875" customWidth="1"/>
    <col min="3" max="3" width="10.7109375" customWidth="1"/>
    <col min="4" max="10" width="4.28515625" customWidth="1"/>
    <col min="11" max="11" width="11.42578125" customWidth="1"/>
    <col min="12" max="12" width="10.140625" customWidth="1"/>
    <col min="13" max="13" width="9.140625" hidden="1" customWidth="1"/>
  </cols>
  <sheetData>
    <row r="1" spans="1:13" s="22" customFormat="1" ht="18.75" customHeight="1">
      <c r="A1" s="90" t="s">
        <v>17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</row>
    <row r="2" spans="1:13" s="22" customFormat="1" ht="24" customHeight="1">
      <c r="A2" s="90" t="str">
        <f>duomenys!B3</f>
        <v>Varėnos taurė 2025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</row>
    <row r="3" spans="1:13" s="22" customFormat="1" ht="24.7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3" s="22" customFormat="1" ht="30">
      <c r="A4" s="23"/>
      <c r="B4" s="21"/>
      <c r="C4" s="21"/>
      <c r="D4" s="90" t="s">
        <v>15</v>
      </c>
      <c r="E4" s="90"/>
      <c r="F4" s="90"/>
      <c r="G4" s="90"/>
      <c r="H4" s="90"/>
      <c r="I4" s="25"/>
      <c r="J4" s="21"/>
      <c r="K4" s="26"/>
      <c r="L4" s="26"/>
    </row>
    <row r="5" spans="1:13" ht="23.25" customHeight="1" thickBot="1">
      <c r="A5" s="1"/>
      <c r="B5" s="3"/>
      <c r="C5" s="4"/>
      <c r="D5" s="4"/>
      <c r="E5" s="3"/>
      <c r="F5" s="3"/>
      <c r="G5" s="2"/>
      <c r="H5" s="2"/>
      <c r="I5" s="2"/>
      <c r="J5" s="2"/>
      <c r="K5" s="3"/>
      <c r="L5" s="13"/>
    </row>
    <row r="6" spans="1:13" ht="16.5" thickBot="1">
      <c r="A6" s="52" t="s">
        <v>0</v>
      </c>
      <c r="B6" s="36" t="s">
        <v>18</v>
      </c>
      <c r="C6" s="52" t="s">
        <v>1</v>
      </c>
      <c r="D6" s="36">
        <v>1</v>
      </c>
      <c r="E6" s="37">
        <v>2</v>
      </c>
      <c r="F6" s="37">
        <v>3</v>
      </c>
      <c r="G6" s="37">
        <v>4</v>
      </c>
      <c r="H6" s="37">
        <v>5</v>
      </c>
      <c r="I6" s="37" t="s">
        <v>30</v>
      </c>
      <c r="J6" s="38" t="s">
        <v>31</v>
      </c>
      <c r="K6" s="52" t="s">
        <v>2</v>
      </c>
      <c r="L6" s="53" t="s">
        <v>8</v>
      </c>
      <c r="M6" s="67" t="s">
        <v>21</v>
      </c>
    </row>
    <row r="7" spans="1:13" s="49" customFormat="1" ht="15.75">
      <c r="A7" s="68">
        <v>1</v>
      </c>
      <c r="B7" s="59" t="s">
        <v>58</v>
      </c>
      <c r="C7" s="54" t="s">
        <v>59</v>
      </c>
      <c r="D7" s="56">
        <v>240</v>
      </c>
      <c r="E7" s="56">
        <v>240</v>
      </c>
      <c r="F7" s="56">
        <v>180</v>
      </c>
      <c r="G7" s="56">
        <v>180</v>
      </c>
      <c r="H7" s="56">
        <v>144</v>
      </c>
      <c r="I7" s="54"/>
      <c r="J7" s="54"/>
      <c r="K7" s="55">
        <f>0+SUM(D7:J7)</f>
        <v>984</v>
      </c>
      <c r="L7" s="69">
        <f>1000*(SUM(D7:H7))/(SUM($D$7:$H$7))</f>
        <v>1000</v>
      </c>
      <c r="M7" s="50"/>
    </row>
    <row r="8" spans="1:13" s="49" customFormat="1" ht="15.75">
      <c r="A8" s="68">
        <v>2</v>
      </c>
      <c r="B8" s="59" t="s">
        <v>36</v>
      </c>
      <c r="C8" s="54" t="s">
        <v>24</v>
      </c>
      <c r="D8" s="56">
        <v>240</v>
      </c>
      <c r="E8" s="56">
        <v>240</v>
      </c>
      <c r="F8" s="56">
        <v>180</v>
      </c>
      <c r="G8" s="56">
        <v>180</v>
      </c>
      <c r="H8" s="56">
        <v>142</v>
      </c>
      <c r="I8" s="54"/>
      <c r="J8" s="54"/>
      <c r="K8" s="55">
        <f>0+SUM(D8:J8)</f>
        <v>982</v>
      </c>
      <c r="L8" s="69">
        <f>1000*(SUM(D8:H8))/(SUM($D$7:$H$7))</f>
        <v>997.96747967479678</v>
      </c>
      <c r="M8" s="50"/>
    </row>
    <row r="9" spans="1:13" s="49" customFormat="1" ht="15.75">
      <c r="A9" s="68">
        <v>3</v>
      </c>
      <c r="B9" s="59" t="s">
        <v>37</v>
      </c>
      <c r="C9" s="54" t="s">
        <v>38</v>
      </c>
      <c r="D9" s="56">
        <v>240</v>
      </c>
      <c r="E9" s="56">
        <v>0</v>
      </c>
      <c r="F9" s="56">
        <v>180</v>
      </c>
      <c r="G9" s="56">
        <v>116</v>
      </c>
      <c r="H9" s="56">
        <v>180</v>
      </c>
      <c r="I9" s="54"/>
      <c r="J9" s="54"/>
      <c r="K9" s="55">
        <f>0+SUM(D9:J9)</f>
        <v>716</v>
      </c>
      <c r="L9" s="69">
        <f>1000*(SUM(D9:H9))/(SUM($D$7:$H$7))</f>
        <v>727.64227642276421</v>
      </c>
      <c r="M9" s="50"/>
    </row>
    <row r="10" spans="1:13" s="49" customFormat="1" ht="15.75">
      <c r="A10" s="68">
        <v>4</v>
      </c>
      <c r="B10" s="59" t="s">
        <v>60</v>
      </c>
      <c r="C10" s="54" t="s">
        <v>4</v>
      </c>
      <c r="D10" s="56">
        <v>8</v>
      </c>
      <c r="E10" s="56">
        <v>0</v>
      </c>
      <c r="F10" s="56">
        <v>0</v>
      </c>
      <c r="G10" s="56">
        <v>77</v>
      </c>
      <c r="H10" s="56">
        <v>0</v>
      </c>
      <c r="I10" s="54"/>
      <c r="J10" s="54"/>
      <c r="K10" s="55">
        <f>0+SUM(D10:J10)</f>
        <v>85</v>
      </c>
      <c r="L10" s="69">
        <f>1000*(SUM(D10:H10))/(SUM($D$7:$H$7))</f>
        <v>86.382113821138205</v>
      </c>
      <c r="M10" s="50"/>
    </row>
    <row r="11" spans="1:13" s="49" customFormat="1" ht="16.5" thickBot="1">
      <c r="A11" s="70"/>
      <c r="B11" s="71"/>
      <c r="C11" s="72"/>
      <c r="D11" s="73"/>
      <c r="E11" s="73"/>
      <c r="F11" s="73"/>
      <c r="G11" s="73"/>
      <c r="H11" s="73"/>
      <c r="I11" s="72"/>
      <c r="J11" s="72"/>
      <c r="K11" s="74">
        <f>0+SUM(D11:J11)</f>
        <v>0</v>
      </c>
      <c r="L11" s="75">
        <f>1000*(SUM(D11:H11))/(SUM($D$7:$H$7))</f>
        <v>0</v>
      </c>
      <c r="M11" s="50"/>
    </row>
    <row r="13" spans="1:13" s="11" customFormat="1" ht="24" customHeight="1">
      <c r="B13" s="12" t="s">
        <v>3</v>
      </c>
      <c r="C13" s="89" t="str">
        <f>duomenys!B8</f>
        <v>Gediminas Vaitekūnas</v>
      </c>
      <c r="D13" s="89"/>
      <c r="E13" s="89"/>
      <c r="J13" s="30" t="s">
        <v>13</v>
      </c>
      <c r="K13" s="91">
        <f>duomenys!B7</f>
        <v>45920</v>
      </c>
      <c r="L13" s="91"/>
    </row>
    <row r="14" spans="1:13" s="11" customFormat="1" ht="27.75" customHeight="1">
      <c r="B14" s="3"/>
      <c r="C14" s="89" t="str">
        <f>duomenys!B9</f>
        <v>Virginijus Ivančikas</v>
      </c>
      <c r="D14" s="89"/>
      <c r="E14" s="89"/>
      <c r="J14" s="27"/>
      <c r="K14" s="28" t="str">
        <f>duomenys!B4</f>
        <v>Paluknys</v>
      </c>
      <c r="L14" s="29"/>
    </row>
  </sheetData>
  <sortState xmlns:xlrd2="http://schemas.microsoft.com/office/spreadsheetml/2017/richdata2" ref="B7:L10">
    <sortCondition descending="1" ref="K7:K10"/>
  </sortState>
  <mergeCells count="6">
    <mergeCell ref="C13:E13"/>
    <mergeCell ref="C14:E14"/>
    <mergeCell ref="A1:L1"/>
    <mergeCell ref="A2:L2"/>
    <mergeCell ref="D4:H4"/>
    <mergeCell ref="K13:L13"/>
  </mergeCells>
  <phoneticPr fontId="0" type="noConversion"/>
  <pageMargins left="0.55118110236220474" right="0.55118110236220474" top="0.98425196850393704" bottom="0.74" header="0.51181102362204722" footer="0.51181102362204722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6F26B-F678-49D7-A4E3-C705F399920A}">
  <dimension ref="A1:M12"/>
  <sheetViews>
    <sheetView workbookViewId="0">
      <selection activeCell="D4" sqref="D4:H4"/>
    </sheetView>
  </sheetViews>
  <sheetFormatPr defaultRowHeight="12.75"/>
  <cols>
    <col min="1" max="1" width="4.28515625" customWidth="1"/>
    <col min="2" max="2" width="16.28515625" customWidth="1"/>
    <col min="3" max="3" width="10" customWidth="1"/>
    <col min="4" max="10" width="4.28515625" customWidth="1"/>
    <col min="11" max="11" width="11.42578125" customWidth="1"/>
    <col min="12" max="12" width="10.7109375" customWidth="1"/>
    <col min="13" max="13" width="9.140625" hidden="1" customWidth="1"/>
  </cols>
  <sheetData>
    <row r="1" spans="1:13" s="22" customFormat="1" ht="18.75" customHeight="1">
      <c r="A1" s="90" t="s">
        <v>17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</row>
    <row r="2" spans="1:13" s="22" customFormat="1" ht="24" customHeight="1">
      <c r="A2" s="90" t="str">
        <f>duomenys!B3</f>
        <v>Varėnos taurė 2025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</row>
    <row r="3" spans="1:13" s="22" customFormat="1" ht="24.7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3" s="22" customFormat="1" ht="30">
      <c r="A4" s="23"/>
      <c r="B4" s="21"/>
      <c r="C4" s="21"/>
      <c r="D4" s="90" t="s">
        <v>29</v>
      </c>
      <c r="E4" s="90"/>
      <c r="F4" s="90"/>
      <c r="G4" s="90"/>
      <c r="H4" s="90"/>
      <c r="I4" s="25"/>
      <c r="J4" s="21"/>
      <c r="K4" s="26"/>
      <c r="L4" s="26"/>
    </row>
    <row r="5" spans="1:13" ht="23.25" customHeight="1" thickBot="1">
      <c r="A5" s="1"/>
      <c r="B5" s="3"/>
      <c r="C5" s="4"/>
      <c r="D5" s="4"/>
      <c r="E5" s="3"/>
      <c r="F5" s="3"/>
      <c r="G5" s="2"/>
      <c r="H5" s="2"/>
      <c r="I5" s="2"/>
      <c r="J5" s="2"/>
      <c r="K5" s="3"/>
      <c r="L5" s="13"/>
    </row>
    <row r="6" spans="1:13" ht="16.5" thickBot="1">
      <c r="A6" s="52" t="s">
        <v>0</v>
      </c>
      <c r="B6" s="36" t="s">
        <v>18</v>
      </c>
      <c r="C6" s="52" t="s">
        <v>1</v>
      </c>
      <c r="D6" s="36">
        <v>1</v>
      </c>
      <c r="E6" s="37">
        <v>2</v>
      </c>
      <c r="F6" s="37">
        <v>3</v>
      </c>
      <c r="G6" s="37">
        <v>4</v>
      </c>
      <c r="H6" s="37">
        <v>5</v>
      </c>
      <c r="I6" s="37">
        <v>6</v>
      </c>
      <c r="J6" s="38">
        <v>7</v>
      </c>
      <c r="K6" s="52" t="s">
        <v>2</v>
      </c>
      <c r="L6" s="53" t="s">
        <v>8</v>
      </c>
      <c r="M6" s="5" t="s">
        <v>21</v>
      </c>
    </row>
    <row r="7" spans="1:13" ht="16.5" thickBot="1">
      <c r="A7" s="42">
        <v>1</v>
      </c>
      <c r="B7" s="47" t="s">
        <v>61</v>
      </c>
      <c r="C7" s="48" t="s">
        <v>4</v>
      </c>
      <c r="D7" s="66">
        <v>86</v>
      </c>
      <c r="E7" s="76">
        <v>120</v>
      </c>
      <c r="F7" s="76">
        <v>113</v>
      </c>
      <c r="G7" s="76">
        <v>120</v>
      </c>
      <c r="H7" s="76">
        <v>118</v>
      </c>
      <c r="I7" s="45"/>
      <c r="J7" s="46"/>
      <c r="K7" s="43">
        <f>0+SUM(D7:J7)</f>
        <v>557</v>
      </c>
      <c r="L7" s="44">
        <f>1000*(SUM(D7:H7))/(SUM($D$7:$H$7))</f>
        <v>1000</v>
      </c>
      <c r="M7" s="10">
        <v>1000</v>
      </c>
    </row>
    <row r="8" spans="1:13" ht="16.5" thickBot="1">
      <c r="A8" s="42"/>
      <c r="B8" s="47" t="s">
        <v>63</v>
      </c>
      <c r="C8" s="48" t="s">
        <v>24</v>
      </c>
      <c r="D8" s="66">
        <v>120</v>
      </c>
      <c r="E8" s="76">
        <v>86</v>
      </c>
      <c r="F8" s="76">
        <v>95</v>
      </c>
      <c r="G8" s="76">
        <v>0</v>
      </c>
      <c r="H8" s="76">
        <v>80</v>
      </c>
      <c r="I8" s="45"/>
      <c r="J8" s="46"/>
      <c r="K8" s="43">
        <f>0+SUM(D8:J8)</f>
        <v>381</v>
      </c>
      <c r="L8" s="44">
        <f>1000*(SUM(D8:H8))/(SUM($D$7:$H$7))</f>
        <v>684.02154398563732</v>
      </c>
      <c r="M8" s="80"/>
    </row>
    <row r="9" spans="1:13" ht="15.75">
      <c r="A9" s="42">
        <v>2</v>
      </c>
      <c r="B9" s="47" t="s">
        <v>62</v>
      </c>
      <c r="C9" s="48" t="s">
        <v>24</v>
      </c>
      <c r="D9" s="66">
        <v>94</v>
      </c>
      <c r="E9" s="76">
        <v>120</v>
      </c>
      <c r="F9" s="76">
        <v>21</v>
      </c>
      <c r="G9" s="76">
        <v>0</v>
      </c>
      <c r="H9" s="76">
        <v>24</v>
      </c>
      <c r="I9" s="45"/>
      <c r="J9" s="46"/>
      <c r="K9" s="43">
        <f>0+SUM(D9:J9)</f>
        <v>259</v>
      </c>
      <c r="L9" s="44">
        <f>1000*(SUM(D9:H9))/(SUM($D$7:$H$7))</f>
        <v>464.99102333931779</v>
      </c>
      <c r="M9" s="80"/>
    </row>
    <row r="11" spans="1:13" s="11" customFormat="1" ht="24" customHeight="1">
      <c r="B11" s="12" t="s">
        <v>3</v>
      </c>
      <c r="C11" s="89" t="str">
        <f>duomenys!B8</f>
        <v>Gediminas Vaitekūnas</v>
      </c>
      <c r="D11" s="89"/>
      <c r="E11" s="89"/>
      <c r="J11" s="30" t="s">
        <v>13</v>
      </c>
      <c r="K11" s="91">
        <f>duomenys!B7</f>
        <v>45920</v>
      </c>
      <c r="L11" s="91"/>
    </row>
    <row r="12" spans="1:13" s="11" customFormat="1" ht="27.75" customHeight="1">
      <c r="B12" s="3"/>
      <c r="C12" s="89" t="str">
        <f>duomenys!B9</f>
        <v>Virginijus Ivančikas</v>
      </c>
      <c r="D12" s="89"/>
      <c r="E12" s="89"/>
      <c r="J12" s="27"/>
      <c r="K12" s="28" t="str">
        <f>duomenys!B4</f>
        <v>Paluknys</v>
      </c>
      <c r="L12" s="29"/>
    </row>
  </sheetData>
  <sortState xmlns:xlrd2="http://schemas.microsoft.com/office/spreadsheetml/2017/richdata2" ref="B7:L9">
    <sortCondition descending="1" ref="K7:K9"/>
  </sortState>
  <mergeCells count="6">
    <mergeCell ref="C12:E12"/>
    <mergeCell ref="A1:L1"/>
    <mergeCell ref="A2:L2"/>
    <mergeCell ref="D4:H4"/>
    <mergeCell ref="C11:E11"/>
    <mergeCell ref="K11:L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1A042-ABD9-4156-A3F4-7305CCA79E74}">
  <dimension ref="A1:M15"/>
  <sheetViews>
    <sheetView workbookViewId="0">
      <selection activeCell="D4" sqref="D4:H4"/>
    </sheetView>
  </sheetViews>
  <sheetFormatPr defaultRowHeight="12.75"/>
  <cols>
    <col min="1" max="1" width="4.28515625" customWidth="1"/>
    <col min="2" max="2" width="21.140625" customWidth="1"/>
    <col min="3" max="3" width="10" customWidth="1"/>
    <col min="4" max="10" width="4.28515625" customWidth="1"/>
    <col min="11" max="11" width="11.42578125" customWidth="1"/>
    <col min="12" max="12" width="10" customWidth="1"/>
    <col min="13" max="13" width="9.140625" hidden="1" customWidth="1"/>
  </cols>
  <sheetData>
    <row r="1" spans="1:13" s="22" customFormat="1" ht="18.75" customHeight="1">
      <c r="A1" s="90" t="s">
        <v>17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</row>
    <row r="2" spans="1:13" s="22" customFormat="1" ht="24" customHeight="1">
      <c r="A2" s="90" t="str">
        <f>duomenys!B3</f>
        <v>Varėnos taurė 2025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</row>
    <row r="3" spans="1:13" s="22" customFormat="1" ht="24.7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3" s="22" customFormat="1" ht="30">
      <c r="A4" s="23"/>
      <c r="B4" s="21"/>
      <c r="C4" s="21"/>
      <c r="D4" s="90" t="s">
        <v>28</v>
      </c>
      <c r="E4" s="90"/>
      <c r="F4" s="90"/>
      <c r="G4" s="90"/>
      <c r="H4" s="90"/>
      <c r="I4" s="25"/>
      <c r="J4" s="21"/>
      <c r="K4" s="26"/>
      <c r="L4" s="26"/>
    </row>
    <row r="5" spans="1:13" ht="23.25" customHeight="1" thickBot="1">
      <c r="A5" s="1"/>
      <c r="B5" s="3"/>
      <c r="C5" s="4"/>
      <c r="D5" s="4"/>
      <c r="E5" s="3"/>
      <c r="F5" s="3"/>
      <c r="G5" s="2"/>
      <c r="H5" s="2"/>
      <c r="I5" s="2"/>
      <c r="J5" s="2"/>
      <c r="K5" s="3"/>
      <c r="L5" s="13"/>
    </row>
    <row r="6" spans="1:13" ht="16.5" thickBot="1">
      <c r="A6" s="52" t="s">
        <v>0</v>
      </c>
      <c r="B6" s="36" t="s">
        <v>18</v>
      </c>
      <c r="C6" s="52" t="s">
        <v>1</v>
      </c>
      <c r="D6" s="36">
        <v>1</v>
      </c>
      <c r="E6" s="37">
        <v>2</v>
      </c>
      <c r="F6" s="37">
        <v>3</v>
      </c>
      <c r="G6" s="37">
        <v>4</v>
      </c>
      <c r="H6" s="37">
        <v>5</v>
      </c>
      <c r="I6" s="37">
        <v>6</v>
      </c>
      <c r="J6" s="38">
        <v>7</v>
      </c>
      <c r="K6" s="52" t="s">
        <v>2</v>
      </c>
      <c r="L6" s="53" t="s">
        <v>8</v>
      </c>
      <c r="M6" s="5" t="s">
        <v>21</v>
      </c>
    </row>
    <row r="7" spans="1:13" ht="15.75">
      <c r="A7" s="42">
        <v>1</v>
      </c>
      <c r="B7" s="47" t="s">
        <v>65</v>
      </c>
      <c r="C7" s="77" t="s">
        <v>35</v>
      </c>
      <c r="D7" s="66">
        <v>109</v>
      </c>
      <c r="E7" s="45">
        <v>120</v>
      </c>
      <c r="F7" s="45">
        <v>120</v>
      </c>
      <c r="G7" s="45">
        <v>61</v>
      </c>
      <c r="H7" s="45">
        <v>95</v>
      </c>
      <c r="I7" s="45"/>
      <c r="J7" s="46"/>
      <c r="K7" s="42">
        <f>0+SUM(D7:J7)</f>
        <v>505</v>
      </c>
      <c r="L7" s="44">
        <f>1000*(SUM(D7:H7))/(SUM($D$7:$H$7))</f>
        <v>1000</v>
      </c>
      <c r="M7" s="10">
        <v>1000</v>
      </c>
    </row>
    <row r="8" spans="1:13" ht="15.75">
      <c r="A8" s="62">
        <v>2</v>
      </c>
      <c r="B8" s="7" t="s">
        <v>64</v>
      </c>
      <c r="C8" s="78" t="s">
        <v>35</v>
      </c>
      <c r="D8" s="39">
        <v>67</v>
      </c>
      <c r="E8" s="8">
        <v>61</v>
      </c>
      <c r="F8" s="8">
        <v>120</v>
      </c>
      <c r="G8" s="8">
        <v>72</v>
      </c>
      <c r="H8" s="8">
        <v>103</v>
      </c>
      <c r="I8" s="8"/>
      <c r="J8" s="40"/>
      <c r="K8" s="6">
        <f>0+SUM(D8:J8)</f>
        <v>423</v>
      </c>
      <c r="L8" s="10">
        <f>1000*(SUM(D8:H8))/(SUM($D$7:$H$7))</f>
        <v>837.62376237623766</v>
      </c>
      <c r="M8" s="10"/>
    </row>
    <row r="9" spans="1:13" ht="15.75">
      <c r="A9" s="62">
        <v>3</v>
      </c>
      <c r="B9" s="7" t="s">
        <v>66</v>
      </c>
      <c r="C9" s="78" t="s">
        <v>35</v>
      </c>
      <c r="D9" s="39">
        <v>89</v>
      </c>
      <c r="E9" s="8">
        <v>73</v>
      </c>
      <c r="F9" s="8">
        <v>51</v>
      </c>
      <c r="G9" s="8">
        <v>90</v>
      </c>
      <c r="H9" s="8">
        <v>101</v>
      </c>
      <c r="I9" s="8"/>
      <c r="J9" s="40"/>
      <c r="K9" s="6">
        <f>0+SUM(D9:J9)</f>
        <v>404</v>
      </c>
      <c r="L9" s="10">
        <f>1000*(SUM(D9:H9))/(SUM($D$7:$H$7))</f>
        <v>800</v>
      </c>
      <c r="M9" s="10"/>
    </row>
    <row r="10" spans="1:13" ht="15.75">
      <c r="A10" s="62">
        <v>4</v>
      </c>
      <c r="B10" s="7" t="s">
        <v>67</v>
      </c>
      <c r="C10" s="78" t="s">
        <v>27</v>
      </c>
      <c r="D10" s="39">
        <v>3</v>
      </c>
      <c r="E10" s="8">
        <v>42</v>
      </c>
      <c r="F10" s="8">
        <v>0</v>
      </c>
      <c r="G10" s="8">
        <v>0</v>
      </c>
      <c r="H10" s="8">
        <v>0</v>
      </c>
      <c r="I10" s="8"/>
      <c r="J10" s="40"/>
      <c r="K10" s="6">
        <f>0+SUM(D10:J10)</f>
        <v>45</v>
      </c>
      <c r="L10" s="10">
        <f>1000*(SUM(D10:H10))/(SUM($D$7:$H$7))</f>
        <v>89.10891089108911</v>
      </c>
      <c r="M10" s="10"/>
    </row>
    <row r="11" spans="1:13" ht="15.75">
      <c r="A11" s="62"/>
      <c r="B11" s="7"/>
      <c r="C11" s="78"/>
      <c r="D11" s="39"/>
      <c r="E11" s="8"/>
      <c r="F11" s="8"/>
      <c r="G11" s="8"/>
      <c r="H11" s="8"/>
      <c r="I11" s="8"/>
      <c r="J11" s="40"/>
      <c r="K11" s="6">
        <f>0+SUM(D11:J11)</f>
        <v>0</v>
      </c>
      <c r="L11" s="10">
        <f>1000*(SUM(D11:H11))/(SUM($D$7:$H$7))</f>
        <v>0</v>
      </c>
      <c r="M11" s="10"/>
    </row>
    <row r="12" spans="1:13" ht="15.75">
      <c r="A12" s="62"/>
      <c r="B12" s="7"/>
      <c r="C12" s="78"/>
      <c r="D12" s="39"/>
      <c r="E12" s="8"/>
      <c r="F12" s="8"/>
      <c r="G12" s="8"/>
      <c r="H12" s="8"/>
      <c r="I12" s="8"/>
      <c r="J12" s="40"/>
      <c r="K12" s="6"/>
      <c r="L12" s="10"/>
      <c r="M12" s="10"/>
    </row>
    <row r="14" spans="1:13" s="11" customFormat="1" ht="24" customHeight="1">
      <c r="B14" s="12" t="s">
        <v>3</v>
      </c>
      <c r="C14" s="89" t="str">
        <f>duomenys!B8</f>
        <v>Gediminas Vaitekūnas</v>
      </c>
      <c r="D14" s="89"/>
      <c r="E14" s="89"/>
      <c r="J14" s="30" t="s">
        <v>13</v>
      </c>
      <c r="K14" s="91">
        <f>duomenys!B7</f>
        <v>45920</v>
      </c>
      <c r="L14" s="91"/>
    </row>
    <row r="15" spans="1:13" s="11" customFormat="1" ht="27.75" customHeight="1">
      <c r="B15" s="3"/>
      <c r="C15" s="89" t="str">
        <f>duomenys!B9</f>
        <v>Virginijus Ivančikas</v>
      </c>
      <c r="D15" s="89"/>
      <c r="E15" s="89"/>
      <c r="J15" s="27"/>
      <c r="K15" s="28" t="str">
        <f>duomenys!B4</f>
        <v>Paluknys</v>
      </c>
      <c r="L15" s="29"/>
    </row>
  </sheetData>
  <sortState xmlns:xlrd2="http://schemas.microsoft.com/office/spreadsheetml/2017/richdata2" ref="B7:L12">
    <sortCondition descending="1" ref="K7:K12"/>
  </sortState>
  <mergeCells count="6">
    <mergeCell ref="C15:E15"/>
    <mergeCell ref="A1:L1"/>
    <mergeCell ref="A2:L2"/>
    <mergeCell ref="D4:H4"/>
    <mergeCell ref="C14:E14"/>
    <mergeCell ref="K14:L1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E7DB9-C34A-4E6A-9BFC-30154B30CE6C}">
  <dimension ref="A1:M27"/>
  <sheetViews>
    <sheetView topLeftCell="A3" workbookViewId="0">
      <selection activeCell="D4" sqref="D4:H4"/>
    </sheetView>
  </sheetViews>
  <sheetFormatPr defaultRowHeight="12.75"/>
  <cols>
    <col min="1" max="1" width="4.28515625" customWidth="1"/>
    <col min="2" max="2" width="21.7109375" customWidth="1"/>
    <col min="3" max="3" width="10" customWidth="1"/>
    <col min="4" max="10" width="4.28515625" customWidth="1"/>
    <col min="11" max="11" width="11.42578125" customWidth="1"/>
    <col min="12" max="12" width="10" customWidth="1"/>
    <col min="13" max="13" width="9.140625" hidden="1" customWidth="1"/>
  </cols>
  <sheetData>
    <row r="1" spans="1:13" s="22" customFormat="1" ht="18.75" customHeight="1">
      <c r="A1" s="90" t="s">
        <v>17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</row>
    <row r="2" spans="1:13" s="22" customFormat="1" ht="24" customHeight="1">
      <c r="A2" s="90" t="str">
        <f>duomenys!B3</f>
        <v>Varėnos taurė 2025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</row>
    <row r="3" spans="1:13" s="22" customFormat="1" ht="24.7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3" s="22" customFormat="1" ht="30">
      <c r="A4" s="23"/>
      <c r="B4" s="21"/>
      <c r="C4" s="21"/>
      <c r="D4" s="90" t="s">
        <v>39</v>
      </c>
      <c r="E4" s="90"/>
      <c r="F4" s="90"/>
      <c r="G4" s="90"/>
      <c r="H4" s="90"/>
      <c r="I4" s="25"/>
      <c r="J4" s="21"/>
      <c r="K4" s="26"/>
      <c r="L4" s="26"/>
    </row>
    <row r="5" spans="1:13" ht="23.25" customHeight="1" thickBot="1">
      <c r="A5" s="1"/>
      <c r="B5" s="3"/>
      <c r="C5" s="4"/>
      <c r="D5" s="4"/>
      <c r="E5" s="3"/>
      <c r="F5" s="3"/>
      <c r="G5" s="2"/>
      <c r="H5" s="2"/>
      <c r="I5" s="2"/>
      <c r="J5" s="2"/>
      <c r="K5" s="3"/>
      <c r="L5" s="13"/>
    </row>
    <row r="6" spans="1:13" ht="16.5" thickBot="1">
      <c r="A6" s="52" t="s">
        <v>0</v>
      </c>
      <c r="B6" s="36" t="s">
        <v>18</v>
      </c>
      <c r="C6" s="52" t="s">
        <v>1</v>
      </c>
      <c r="D6" s="36">
        <v>1</v>
      </c>
      <c r="E6" s="37">
        <v>2</v>
      </c>
      <c r="F6" s="37">
        <v>3</v>
      </c>
      <c r="G6" s="37">
        <v>4</v>
      </c>
      <c r="H6" s="37">
        <v>5</v>
      </c>
      <c r="I6" s="37">
        <v>6</v>
      </c>
      <c r="J6" s="38">
        <v>7</v>
      </c>
      <c r="K6" s="52" t="s">
        <v>2</v>
      </c>
      <c r="L6" s="53" t="s">
        <v>8</v>
      </c>
      <c r="M6" s="5" t="s">
        <v>21</v>
      </c>
    </row>
    <row r="7" spans="1:13" ht="15.75">
      <c r="A7" s="42">
        <v>1</v>
      </c>
      <c r="B7" s="47" t="s">
        <v>61</v>
      </c>
      <c r="C7" s="82" t="s">
        <v>4</v>
      </c>
      <c r="D7" s="66">
        <v>19</v>
      </c>
      <c r="E7" s="45">
        <v>16</v>
      </c>
      <c r="F7" s="45">
        <v>21</v>
      </c>
      <c r="G7" s="45">
        <v>16</v>
      </c>
      <c r="H7" s="45">
        <v>20</v>
      </c>
      <c r="I7" s="45"/>
      <c r="J7" s="46"/>
      <c r="K7" s="42">
        <f>0+SUM(D7:J7)</f>
        <v>92</v>
      </c>
      <c r="L7" s="44">
        <f>1000*(SUM(D7:H7))/(SUM($D$7:$H$7))</f>
        <v>1000</v>
      </c>
      <c r="M7" s="10">
        <v>1000</v>
      </c>
    </row>
    <row r="8" spans="1:13" ht="15.75">
      <c r="A8" s="62">
        <v>2</v>
      </c>
      <c r="B8" s="7" t="s">
        <v>77</v>
      </c>
      <c r="C8" s="81" t="s">
        <v>4</v>
      </c>
      <c r="D8" s="39">
        <v>19</v>
      </c>
      <c r="E8" s="8">
        <v>12</v>
      </c>
      <c r="F8" s="8">
        <v>21</v>
      </c>
      <c r="G8" s="8">
        <v>16</v>
      </c>
      <c r="H8" s="8">
        <v>14</v>
      </c>
      <c r="I8" s="8"/>
      <c r="J8" s="40"/>
      <c r="K8" s="6">
        <f>0+SUM(D8:J8)</f>
        <v>82</v>
      </c>
      <c r="L8" s="10">
        <f>1000*(SUM(D8:H8))/(SUM($D$7:$H$7))</f>
        <v>891.304347826087</v>
      </c>
      <c r="M8" s="10"/>
    </row>
    <row r="9" spans="1:13" ht="15.75">
      <c r="A9" s="62">
        <v>3</v>
      </c>
      <c r="B9" s="7" t="s">
        <v>67</v>
      </c>
      <c r="C9" s="81" t="s">
        <v>27</v>
      </c>
      <c r="D9" s="39">
        <v>3</v>
      </c>
      <c r="E9" s="8">
        <v>30</v>
      </c>
      <c r="F9" s="8">
        <v>15</v>
      </c>
      <c r="G9" s="8">
        <v>21</v>
      </c>
      <c r="H9" s="8">
        <v>6</v>
      </c>
      <c r="I9" s="8"/>
      <c r="J9" s="40"/>
      <c r="K9" s="6">
        <f>0+SUM(D9:J9)</f>
        <v>75</v>
      </c>
      <c r="L9" s="10">
        <f>1000*(SUM(D9:H9))/(SUM($D$7:$H$7))</f>
        <v>815.21739130434787</v>
      </c>
      <c r="M9" s="10"/>
    </row>
    <row r="10" spans="1:13" ht="15.75">
      <c r="A10" s="62">
        <v>4</v>
      </c>
      <c r="B10" s="7" t="s">
        <v>68</v>
      </c>
      <c r="C10" s="81" t="s">
        <v>35</v>
      </c>
      <c r="D10" s="39">
        <v>12</v>
      </c>
      <c r="E10" s="8">
        <v>20</v>
      </c>
      <c r="F10" s="8">
        <v>12</v>
      </c>
      <c r="G10" s="8">
        <v>12</v>
      </c>
      <c r="H10" s="8">
        <v>14</v>
      </c>
      <c r="I10" s="8"/>
      <c r="J10" s="40"/>
      <c r="K10" s="6">
        <f>0+SUM(D10:J10)</f>
        <v>70</v>
      </c>
      <c r="L10" s="10">
        <f>1000*(SUM(D10:H10))/(SUM($D$7:$H$7))</f>
        <v>760.86956521739125</v>
      </c>
      <c r="M10" s="10"/>
    </row>
    <row r="11" spans="1:13" ht="15.75">
      <c r="A11" s="62">
        <v>5</v>
      </c>
      <c r="B11" s="7" t="s">
        <v>65</v>
      </c>
      <c r="C11" s="81" t="s">
        <v>35</v>
      </c>
      <c r="D11" s="39">
        <v>18</v>
      </c>
      <c r="E11" s="8">
        <v>9</v>
      </c>
      <c r="F11" s="8">
        <v>3</v>
      </c>
      <c r="G11" s="8">
        <v>4</v>
      </c>
      <c r="H11" s="8">
        <v>30</v>
      </c>
      <c r="I11" s="8"/>
      <c r="J11" s="40"/>
      <c r="K11" s="6">
        <f>0+SUM(D11:J11)</f>
        <v>64</v>
      </c>
      <c r="L11" s="10">
        <f>1000*(SUM(D11:H11))/(SUM($D$7:$H$7))</f>
        <v>695.6521739130435</v>
      </c>
      <c r="M11" s="10"/>
    </row>
    <row r="12" spans="1:13" ht="15.75">
      <c r="A12" s="62">
        <v>6</v>
      </c>
      <c r="B12" s="7" t="s">
        <v>71</v>
      </c>
      <c r="C12" s="81" t="s">
        <v>35</v>
      </c>
      <c r="D12" s="39">
        <v>7</v>
      </c>
      <c r="E12" s="8">
        <v>15</v>
      </c>
      <c r="F12" s="8">
        <v>24</v>
      </c>
      <c r="G12" s="8">
        <v>7</v>
      </c>
      <c r="H12" s="8">
        <v>9</v>
      </c>
      <c r="I12" s="8"/>
      <c r="J12" s="40"/>
      <c r="K12" s="6">
        <f>0+SUM(D12:J12)</f>
        <v>62</v>
      </c>
      <c r="L12" s="10">
        <f>1000*(SUM(D12:H12))/(SUM($D$7:$H$7))</f>
        <v>673.91304347826087</v>
      </c>
      <c r="M12" s="10"/>
    </row>
    <row r="13" spans="1:13" ht="15.75">
      <c r="A13" s="62">
        <v>7</v>
      </c>
      <c r="B13" s="7" t="s">
        <v>80</v>
      </c>
      <c r="C13" s="81" t="s">
        <v>35</v>
      </c>
      <c r="D13" s="39">
        <v>15</v>
      </c>
      <c r="E13" s="8">
        <v>14</v>
      </c>
      <c r="F13" s="8">
        <v>3</v>
      </c>
      <c r="G13" s="8">
        <v>13</v>
      </c>
      <c r="H13" s="8">
        <v>15</v>
      </c>
      <c r="I13" s="8"/>
      <c r="J13" s="40"/>
      <c r="K13" s="6">
        <f>0+SUM(D13:J13)</f>
        <v>60</v>
      </c>
      <c r="L13" s="10">
        <f>1000*(SUM(D13:H13))/(SUM($D$7:$H$7))</f>
        <v>652.17391304347825</v>
      </c>
      <c r="M13" s="10"/>
    </row>
    <row r="14" spans="1:13" ht="15.75">
      <c r="A14" s="62">
        <v>8</v>
      </c>
      <c r="B14" s="7" t="s">
        <v>81</v>
      </c>
      <c r="C14" s="81" t="s">
        <v>35</v>
      </c>
      <c r="D14" s="39">
        <v>11</v>
      </c>
      <c r="E14" s="8">
        <v>4</v>
      </c>
      <c r="F14" s="8">
        <v>6</v>
      </c>
      <c r="G14" s="8">
        <v>16</v>
      </c>
      <c r="H14" s="8">
        <v>9</v>
      </c>
      <c r="I14" s="8"/>
      <c r="J14" s="40"/>
      <c r="K14" s="6">
        <f>0+SUM(D14:J14)</f>
        <v>46</v>
      </c>
      <c r="L14" s="10">
        <f>1000*(SUM(D14:H14))/(SUM($D$7:$H$7))</f>
        <v>500</v>
      </c>
      <c r="M14" s="10"/>
    </row>
    <row r="15" spans="1:13" ht="15.75">
      <c r="A15" s="62">
        <v>9</v>
      </c>
      <c r="B15" s="7" t="s">
        <v>69</v>
      </c>
      <c r="C15" s="81" t="s">
        <v>24</v>
      </c>
      <c r="D15" s="39">
        <v>3</v>
      </c>
      <c r="E15" s="8">
        <v>8</v>
      </c>
      <c r="F15" s="8">
        <v>10</v>
      </c>
      <c r="G15" s="8">
        <v>9</v>
      </c>
      <c r="H15" s="8">
        <v>10</v>
      </c>
      <c r="I15" s="8"/>
      <c r="J15" s="40"/>
      <c r="K15" s="6">
        <f>0+SUM(D15:J15)</f>
        <v>40</v>
      </c>
      <c r="L15" s="10">
        <f>1000*(SUM(D15:H15))/(SUM($D$7:$H$7))</f>
        <v>434.78260869565219</v>
      </c>
      <c r="M15" s="10"/>
    </row>
    <row r="16" spans="1:13" ht="15.75">
      <c r="A16" s="62">
        <v>10</v>
      </c>
      <c r="B16" s="7" t="s">
        <v>75</v>
      </c>
      <c r="C16" s="81" t="s">
        <v>4</v>
      </c>
      <c r="D16" s="39">
        <v>6</v>
      </c>
      <c r="E16" s="8">
        <v>3</v>
      </c>
      <c r="F16" s="8">
        <v>6</v>
      </c>
      <c r="G16" s="8">
        <v>9</v>
      </c>
      <c r="H16" s="8">
        <v>7</v>
      </c>
      <c r="I16" s="8"/>
      <c r="J16" s="40"/>
      <c r="K16" s="6">
        <f>0+SUM(D16:J16)</f>
        <v>31</v>
      </c>
      <c r="L16" s="10">
        <f>1000*(SUM(D16:H16))/(SUM($D$7:$H$7))</f>
        <v>336.95652173913044</v>
      </c>
      <c r="M16" s="10"/>
    </row>
    <row r="17" spans="1:13" ht="15.75">
      <c r="A17" s="62">
        <v>11</v>
      </c>
      <c r="B17" s="7" t="s">
        <v>74</v>
      </c>
      <c r="C17" s="81" t="s">
        <v>4</v>
      </c>
      <c r="D17" s="39">
        <v>3</v>
      </c>
      <c r="E17" s="8">
        <v>3</v>
      </c>
      <c r="F17" s="8">
        <v>4</v>
      </c>
      <c r="G17" s="8">
        <v>5</v>
      </c>
      <c r="H17" s="8">
        <v>7</v>
      </c>
      <c r="I17" s="8"/>
      <c r="J17" s="40"/>
      <c r="K17" s="6">
        <f>0+SUM(D17:J17)</f>
        <v>22</v>
      </c>
      <c r="L17" s="10">
        <f>1000*(SUM(D17:H17))/(SUM($D$7:$H$7))</f>
        <v>239.13043478260869</v>
      </c>
      <c r="M17" s="10"/>
    </row>
    <row r="18" spans="1:13" ht="15.75">
      <c r="A18" s="62">
        <v>12</v>
      </c>
      <c r="B18" s="7" t="s">
        <v>70</v>
      </c>
      <c r="C18" s="81" t="s">
        <v>24</v>
      </c>
      <c r="D18" s="39">
        <v>7</v>
      </c>
      <c r="E18" s="8">
        <v>2</v>
      </c>
      <c r="F18" s="8">
        <v>3</v>
      </c>
      <c r="G18" s="8">
        <v>4</v>
      </c>
      <c r="H18" s="8">
        <v>6</v>
      </c>
      <c r="I18" s="8"/>
      <c r="J18" s="40"/>
      <c r="K18" s="6">
        <f>0+SUM(D18:J18)</f>
        <v>22</v>
      </c>
      <c r="L18" s="10">
        <f>1000*(SUM(D18:H18))/(SUM($D$7:$H$7))</f>
        <v>239.13043478260869</v>
      </c>
      <c r="M18" s="10"/>
    </row>
    <row r="19" spans="1:13" ht="15.75">
      <c r="A19" s="62">
        <v>13</v>
      </c>
      <c r="B19" s="7" t="s">
        <v>73</v>
      </c>
      <c r="C19" s="81" t="s">
        <v>4</v>
      </c>
      <c r="D19" s="39">
        <v>6</v>
      </c>
      <c r="E19" s="8">
        <v>3</v>
      </c>
      <c r="F19" s="8">
        <v>3</v>
      </c>
      <c r="G19" s="8">
        <v>4</v>
      </c>
      <c r="H19" s="8">
        <v>4</v>
      </c>
      <c r="I19" s="8"/>
      <c r="J19" s="40"/>
      <c r="K19" s="6">
        <f>0+SUM(D19:J19)</f>
        <v>20</v>
      </c>
      <c r="L19" s="10">
        <f>1000*(SUM(D19:H19))/(SUM($D$7:$H$7))</f>
        <v>217.39130434782609</v>
      </c>
      <c r="M19" s="10"/>
    </row>
    <row r="20" spans="1:13" ht="15.75">
      <c r="A20" s="62">
        <v>14</v>
      </c>
      <c r="B20" s="7" t="s">
        <v>72</v>
      </c>
      <c r="C20" s="81" t="s">
        <v>4</v>
      </c>
      <c r="D20" s="39">
        <v>2</v>
      </c>
      <c r="E20" s="8">
        <v>2</v>
      </c>
      <c r="F20" s="8">
        <v>2</v>
      </c>
      <c r="G20" s="8">
        <v>6</v>
      </c>
      <c r="H20" s="8">
        <v>3</v>
      </c>
      <c r="I20" s="8"/>
      <c r="J20" s="40"/>
      <c r="K20" s="6">
        <f>0+SUM(D20:J20)</f>
        <v>15</v>
      </c>
      <c r="L20" s="10">
        <f>1000*(SUM(D20:H20))/(SUM($D$7:$H$7))</f>
        <v>163.04347826086956</v>
      </c>
      <c r="M20" s="10"/>
    </row>
    <row r="21" spans="1:13" ht="15.75">
      <c r="A21" s="62">
        <v>15</v>
      </c>
      <c r="B21" s="7" t="s">
        <v>76</v>
      </c>
      <c r="C21" s="81" t="s">
        <v>4</v>
      </c>
      <c r="D21" s="39">
        <v>3</v>
      </c>
      <c r="E21" s="8">
        <v>1</v>
      </c>
      <c r="F21" s="8">
        <v>3</v>
      </c>
      <c r="G21" s="8">
        <v>3</v>
      </c>
      <c r="H21" s="8">
        <v>3</v>
      </c>
      <c r="I21" s="8"/>
      <c r="J21" s="40"/>
      <c r="K21" s="6">
        <f>0+SUM(D21:J21)</f>
        <v>13</v>
      </c>
      <c r="L21" s="10">
        <f>1000*(SUM(D21:H21))/(SUM($D$7:$H$7))</f>
        <v>141.30434782608697</v>
      </c>
      <c r="M21" s="10"/>
    </row>
    <row r="22" spans="1:13" ht="15.75">
      <c r="A22" s="62">
        <v>16</v>
      </c>
      <c r="B22" s="7" t="s">
        <v>78</v>
      </c>
      <c r="C22" s="81" t="s">
        <v>4</v>
      </c>
      <c r="D22" s="39">
        <v>2</v>
      </c>
      <c r="E22" s="8">
        <v>1</v>
      </c>
      <c r="F22" s="8">
        <v>1</v>
      </c>
      <c r="G22" s="8">
        <v>3</v>
      </c>
      <c r="H22" s="8">
        <v>6</v>
      </c>
      <c r="I22" s="8"/>
      <c r="J22" s="40"/>
      <c r="K22" s="6">
        <f>0+SUM(D22:J22)</f>
        <v>13</v>
      </c>
      <c r="L22" s="10">
        <f>1000*(SUM(D22:H22))/(SUM($D$7:$H$7))</f>
        <v>141.30434782608697</v>
      </c>
      <c r="M22" s="10"/>
    </row>
    <row r="23" spans="1:13" ht="15.75">
      <c r="A23" s="62">
        <v>17</v>
      </c>
      <c r="B23" s="7" t="s">
        <v>79</v>
      </c>
      <c r="C23" s="81" t="s">
        <v>4</v>
      </c>
      <c r="D23" s="39">
        <v>2</v>
      </c>
      <c r="E23" s="8">
        <v>3</v>
      </c>
      <c r="F23" s="8">
        <v>2</v>
      </c>
      <c r="G23" s="8">
        <v>1</v>
      </c>
      <c r="H23" s="8">
        <v>1</v>
      </c>
      <c r="I23" s="8"/>
      <c r="J23" s="40"/>
      <c r="K23" s="6">
        <f>0+SUM(D23:J23)</f>
        <v>9</v>
      </c>
      <c r="L23" s="10">
        <f>1000*(SUM(D23:H23))/(SUM($D$7:$H$7))</f>
        <v>97.826086956521735</v>
      </c>
      <c r="M23" s="10"/>
    </row>
    <row r="24" spans="1:13" ht="15.75">
      <c r="A24" s="62"/>
      <c r="B24" s="7"/>
      <c r="C24" s="81"/>
      <c r="D24" s="39"/>
      <c r="E24" s="8"/>
      <c r="F24" s="8"/>
      <c r="G24" s="8"/>
      <c r="H24" s="8"/>
      <c r="I24" s="8"/>
      <c r="J24" s="40"/>
      <c r="K24" s="6">
        <f t="shared" ref="K7:K24" si="0">0+SUM(D24:J24)</f>
        <v>0</v>
      </c>
      <c r="L24" s="10">
        <f t="shared" ref="L7:L24" si="1">1000*(SUM(D24:H24))/(SUM($D$7:$H$7))</f>
        <v>0</v>
      </c>
      <c r="M24" s="10"/>
    </row>
    <row r="26" spans="1:13" s="11" customFormat="1" ht="24" customHeight="1">
      <c r="B26" s="12" t="s">
        <v>3</v>
      </c>
      <c r="C26" s="89" t="str">
        <f>duomenys!B8</f>
        <v>Gediminas Vaitekūnas</v>
      </c>
      <c r="D26" s="89"/>
      <c r="E26" s="89"/>
      <c r="J26" s="30" t="s">
        <v>13</v>
      </c>
      <c r="K26" s="91">
        <f>duomenys!B7</f>
        <v>45920</v>
      </c>
      <c r="L26" s="91"/>
    </row>
    <row r="27" spans="1:13" s="11" customFormat="1" ht="27.75" customHeight="1">
      <c r="B27" s="3"/>
      <c r="C27" s="89" t="str">
        <f>duomenys!B9</f>
        <v>Virginijus Ivančikas</v>
      </c>
      <c r="D27" s="89"/>
      <c r="E27" s="89"/>
      <c r="J27" s="27"/>
      <c r="K27" s="28" t="str">
        <f>duomenys!B4</f>
        <v>Paluknys</v>
      </c>
      <c r="L27" s="29"/>
    </row>
  </sheetData>
  <sortState xmlns:xlrd2="http://schemas.microsoft.com/office/spreadsheetml/2017/richdata2" ref="B7:L23">
    <sortCondition descending="1" ref="K7:K23"/>
  </sortState>
  <mergeCells count="6">
    <mergeCell ref="C27:E27"/>
    <mergeCell ref="A1:L1"/>
    <mergeCell ref="A2:L2"/>
    <mergeCell ref="D4:H4"/>
    <mergeCell ref="C26:E26"/>
    <mergeCell ref="K26:L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7</vt:i4>
      </vt:variant>
      <vt:variant>
        <vt:lpstr>Įvardytieji diapazonai</vt:lpstr>
      </vt:variant>
      <vt:variant>
        <vt:i4>3</vt:i4>
      </vt:variant>
    </vt:vector>
  </HeadingPairs>
  <TitlesOfParts>
    <vt:vector size="10" baseType="lpstr">
      <vt:lpstr>duomenys</vt:lpstr>
      <vt:lpstr>F1A</vt:lpstr>
      <vt:lpstr>F1B</vt:lpstr>
      <vt:lpstr>F1C</vt:lpstr>
      <vt:lpstr>F1G</vt:lpstr>
      <vt:lpstr>F1H</vt:lpstr>
      <vt:lpstr>HLG</vt:lpstr>
      <vt:lpstr>F1A!Print_Area</vt:lpstr>
      <vt:lpstr>F1B!Print_Area</vt:lpstr>
      <vt:lpstr>F1C!Print_Area</vt:lpstr>
    </vt:vector>
  </TitlesOfParts>
  <Company>chata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montis</dc:creator>
  <cp:lastModifiedBy>Virginijus</cp:lastModifiedBy>
  <cp:lastPrinted>2025-09-20T12:07:21Z</cp:lastPrinted>
  <dcterms:created xsi:type="dcterms:W3CDTF">2007-06-11T10:37:28Z</dcterms:created>
  <dcterms:modified xsi:type="dcterms:W3CDTF">2025-09-20T12:09:06Z</dcterms:modified>
</cp:coreProperties>
</file>